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8" activeTab="0"/>
  </bookViews>
  <sheets>
    <sheet name="Report" sheetId="1" r:id="rId1"/>
    <sheet name="Template" sheetId="2" r:id="rId2"/>
    <sheet name="Calendar" sheetId="3" r:id="rId3"/>
    <sheet name="Thresholds" sheetId="4" r:id="rId4"/>
    <sheet name="Data" sheetId="5" r:id="rId5"/>
  </sheets>
  <definedNames>
    <definedName name="_xlnm.Print_Area" localSheetId="0">'Report'!$A$1:$V$62</definedName>
    <definedName name="_xlnm.Print_Titles" localSheetId="0">'Report'!$A:$B,'Report'!$2:$2</definedName>
    <definedName name="_xlnm.Print_Titles" localSheetId="1">'Template'!$A:$B</definedName>
  </definedNames>
  <calcPr fullCalcOnLoad="1"/>
</workbook>
</file>

<file path=xl/sharedStrings.xml><?xml version="1.0" encoding="utf-8"?>
<sst xmlns="http://schemas.openxmlformats.org/spreadsheetml/2006/main" count="1518" uniqueCount="228">
  <si>
    <t>SPI</t>
  </si>
  <si>
    <t>1.5</t>
  </si>
  <si>
    <t>Threshold CV Value Current Period Unfavorable</t>
  </si>
  <si>
    <t>% Complete</t>
  </si>
  <si>
    <t>2430</t>
  </si>
  <si>
    <t>Filter: {ReportOptions.Filter}</t>
  </si>
  <si>
    <t>1.2</t>
  </si>
  <si>
    <t>8200</t>
  </si>
  <si>
    <t>PMB</t>
  </si>
  <si>
    <t>CPI</t>
  </si>
  <si>
    <t>{=IF(Cell[R,C-1] = 0,"-",Cell[R,C-1]-Cell[R,C-3])}{HIGHLIGHT(Cell[R,C-3],S,P,C15)}</t>
  </si>
  <si>
    <t>{=IF(Cell[R,C-5] = 0,"-",Cell[R,C-4]/Cell[R,C-5])}{HIGHLIGHT(Cell[R,C-2],C,P,C14)}</t>
  </si>
  <si>
    <t>1200</t>
  </si>
  <si>
    <t>Threshold SV Value Cumulative Unfavorable</t>
  </si>
  <si>
    <t>3200</t>
  </si>
  <si>
    <t>5200</t>
  </si>
  <si>
    <t>7200</t>
  </si>
  <si>
    <t>Threshold SV Value Current Period Unfavorable</t>
  </si>
  <si>
    <t>{=IF(Cell[R,C-2] = 0,"-",Cell[R,C-2]-Cell[R,C-3])}{HIGHLIGHT(Cell[R,C-2],C,P,C15)}</t>
  </si>
  <si>
    <t>5000</t>
  </si>
  <si>
    <t>1307</t>
  </si>
  <si>
    <t>{CostSet2.Period2.Value}</t>
  </si>
  <si>
    <t>{=IF(Cell[R,C-5] = 0,"-",Cell[R,C-4]/Cell[R,C-5])}</t>
  </si>
  <si>
    <t>Percent</t>
  </si>
  <si>
    <t>{=IF(Cell[R,C-1] = 0,"-",Cell[R,C-1]-Cell[R,C-3])}{HIGHLIGHT(Cell[R,C-3],S,C,C15)}</t>
  </si>
  <si>
    <t>CV</t>
  </si>
  <si>
    <t>Budget</t>
  </si>
  <si>
    <t>Threshold CV Value Current Period Favorable</t>
  </si>
  <si>
    <t>&lt;Footer&gt;{Report}</t>
  </si>
  <si>
    <t>1002</t>
  </si>
  <si>
    <t>&lt;Header&gt;{CriteriaN}{Group}</t>
  </si>
  <si>
    <t>Original                {Term.BAC}</t>
  </si>
  <si>
    <t>NB</t>
  </si>
  <si>
    <t>Date</t>
  </si>
  <si>
    <t>Threshold CV % Cumulative Favorable</t>
  </si>
  <si>
    <t>BCWS</t>
  </si>
  <si>
    <t>Cost Set</t>
  </si>
  <si>
    <t>Threshold SV Value Current Period Favorable</t>
  </si>
  <si>
    <t>PM</t>
  </si>
  <si>
    <t>Threshold SV % Cumulative Unfavorable</t>
  </si>
  <si>
    <t>1.1</t>
  </si>
  <si>
    <t>ATCOMPLETE</t>
  </si>
  <si>
    <t>1300</t>
  </si>
  <si>
    <t>4100</t>
  </si>
  <si>
    <t>6100</t>
  </si>
  <si>
    <t>7100</t>
  </si>
  <si>
    <t>{=CONCATENATE(REPT("   ",CriteriaN.Level-1),"CriteriaN.Id"," CriteriaN.Description")}</t>
  </si>
  <si>
    <t>1.6</t>
  </si>
  <si>
    <t>1</t>
  </si>
  <si>
    <t>{=Cell[R,C-2] - Cell[R, C-1]}{HIGHLIGHT(Cell[R,C-2],C,A,C15)}</t>
  </si>
  <si>
    <t>Value</t>
  </si>
  <si>
    <t>Threshold CV Value At Complete Favorable</t>
  </si>
  <si>
    <t>18 Label</t>
  </si>
  <si>
    <t>TODATE</t>
  </si>
  <si>
    <t>{=(CostSet3.Period1.Value+CostSet3.Period2.Value)}</t>
  </si>
  <si>
    <t>Calendar: {ReportOptions.CalendarSet}</t>
  </si>
  <si>
    <t>$</t>
  </si>
  <si>
    <t>%</t>
  </si>
  <si>
    <t>{CostSet5.Period2.Value}</t>
  </si>
  <si>
    <t>2490</t>
  </si>
  <si>
    <t>Currency</t>
  </si>
  <si>
    <t>1301</t>
  </si>
  <si>
    <t>1.4</t>
  </si>
  <si>
    <t>Earned</t>
  </si>
  <si>
    <t>%        Spent</t>
  </si>
  <si>
    <t>1302</t>
  </si>
  <si>
    <t>Cost Sets: {ReportOptions.CostSets}</t>
  </si>
  <si>
    <t>Report Options</t>
  </si>
  <si>
    <t>CS</t>
  </si>
  <si>
    <t>{Column.Total}</t>
  </si>
  <si>
    <t>4500</t>
  </si>
  <si>
    <t>{Term.BAC}</t>
  </si>
  <si>
    <t>At Complete</t>
  </si>
  <si>
    <t>Actuals</t>
  </si>
  <si>
    <t>1000</t>
  </si>
  <si>
    <t>&lt;Footer&gt;{BaselineLog}</t>
  </si>
  <si>
    <t>2475</t>
  </si>
  <si>
    <t>1310</t>
  </si>
  <si>
    <t>2480</t>
  </si>
  <si>
    <t>Current Period</t>
  </si>
  <si>
    <t>2485</t>
  </si>
  <si>
    <t>VAC</t>
  </si>
  <si>
    <t>{=(CostSet4.Period1.Value+CostSet4.Period2.Value+CostSet4.Period3.Value)}</t>
  </si>
  <si>
    <t>2450</t>
  </si>
  <si>
    <t>&lt;Footer&gt;{Report}{SubTotal}</t>
  </si>
  <si>
    <t>{Term.Earned}</t>
  </si>
  <si>
    <t>{=(CostSet2.Period1.Value+CostSet2.Period2.Value)}</t>
  </si>
  <si>
    <t>NSTXUOBS</t>
  </si>
  <si>
    <t>Dollar</t>
  </si>
  <si>
    <t>Code File</t>
  </si>
  <si>
    <t>2425</t>
  </si>
  <si>
    <t>Threshold SV % Cumulative Favorable</t>
  </si>
  <si>
    <t>1.8</t>
  </si>
  <si>
    <t>1303</t>
  </si>
  <si>
    <t>Both</t>
  </si>
  <si>
    <t>{Term.Budget}</t>
  </si>
  <si>
    <t>{=(CostSet1.Period1.Value+CostSet1.Period2.Value+CostSet1.Period3.Value)}</t>
  </si>
  <si>
    <t>3400</t>
  </si>
  <si>
    <t>Threshold CV % At Complete Unfavorable</t>
  </si>
  <si>
    <t>7400</t>
  </si>
  <si>
    <t>WBS</t>
  </si>
  <si>
    <t>OBS</t>
  </si>
  <si>
    <t>Code</t>
  </si>
  <si>
    <t>{CostSet6.Period2.Value}</t>
  </si>
  <si>
    <t>7710</t>
  </si>
  <si>
    <t>Management Reserve</t>
  </si>
  <si>
    <t>Threshold SV % Current Period Unfavorable</t>
  </si>
  <si>
    <t>{Term.EAC}                Changes</t>
  </si>
  <si>
    <t>8210</t>
  </si>
  <si>
    <t>1.3</t>
  </si>
  <si>
    <t>{=Cell[R-2,C]+Cell[R-1,C]}</t>
  </si>
  <si>
    <t>Threshold CV % Cumulative Unfavorable</t>
  </si>
  <si>
    <t>1304</t>
  </si>
  <si>
    <t>SV</t>
  </si>
  <si>
    <t>TCPIeac</t>
  </si>
  <si>
    <t>TCPIbac</t>
  </si>
  <si>
    <t>{CostProject.EstMr}</t>
  </si>
  <si>
    <t>{CostSet1.Period2.Value}</t>
  </si>
  <si>
    <t>2460</t>
  </si>
  <si>
    <t>TAB</t>
  </si>
  <si>
    <t>Threshold CV % Current Period Unfavorable</t>
  </si>
  <si>
    <t>{CostSet3.Period2.Value}</t>
  </si>
  <si>
    <t>&lt;Footer&gt;{Report}{PRINTIF(DisplayReportOptions,True)}</t>
  </si>
  <si>
    <t>Threshold CV Value Cumulative Favorable</t>
  </si>
  <si>
    <t>Criteria: {ReportOptions.Criteria}</t>
  </si>
  <si>
    <t>{=SUBSTITUTE("ReportOptions.Criteria", ", ", CHAR(10))}</t>
  </si>
  <si>
    <t>Threshold SV % Current Period Favorable</t>
  </si>
  <si>
    <t>{=IF(Cell[R,C-2] = 0,"-",Cell[R,C-2]-Cell[R,C-3])}{HIGHLIGHT(Cell[R,C-2],C,C,C15)}</t>
  </si>
  <si>
    <t>&lt;Header&gt;{Page}</t>
  </si>
  <si>
    <t>{Term.BAC}                      Changes</t>
  </si>
  <si>
    <t>{CostProject.Mr}</t>
  </si>
  <si>
    <t>{Term.EAC}</t>
  </si>
  <si>
    <t>2300</t>
  </si>
  <si>
    <t>3300</t>
  </si>
  <si>
    <t>Threshold CV Value Cumulative Unfavorable</t>
  </si>
  <si>
    <t>7300</t>
  </si>
  <si>
    <t>Cumulative to Date</t>
  </si>
  <si>
    <t>ACWP</t>
  </si>
  <si>
    <t>BCWP</t>
  </si>
  <si>
    <t>1306</t>
  </si>
  <si>
    <t>1305</t>
  </si>
  <si>
    <t>&lt;Header&gt;{Report}</t>
  </si>
  <si>
    <t>2470</t>
  </si>
  <si>
    <t>Original              {Term.EAC}</t>
  </si>
  <si>
    <t>NSTXUWBS</t>
  </si>
  <si>
    <t>2440</t>
  </si>
  <si>
    <t>BAC</t>
  </si>
  <si>
    <t>EAC</t>
  </si>
  <si>
    <t>{Term.Actual}</t>
  </si>
  <si>
    <t>{=(CostSet1.Period1.Value+CostSet1.Period2.Value)}</t>
  </si>
  <si>
    <t>Currency reported in:  {ReportSetting.ScaleCaption}</t>
  </si>
  <si>
    <t>Threshold CV % Current Period Favorable</t>
  </si>
  <si>
    <t>5501</t>
  </si>
  <si>
    <t>Threshold CV Value At Complete Unfavorable</t>
  </si>
  <si>
    <t>8250</t>
  </si>
  <si>
    <t>1.7</t>
  </si>
  <si>
    <t>2420</t>
  </si>
  <si>
    <t>{=IF(Cell[R,C-5] = 0,"-",Cell[R,C-3]/Cell[R,C-5])}</t>
  </si>
  <si>
    <t>Hours</t>
  </si>
  <si>
    <t>7900</t>
  </si>
  <si>
    <t>NU</t>
  </si>
  <si>
    <t>Threshold CV % At Complete Favorable</t>
  </si>
  <si>
    <t>Threshold SV Value Cumulative Favorable</t>
  </si>
  <si>
    <t>PREVIOUS</t>
  </si>
  <si>
    <t>1001</t>
  </si>
  <si>
    <t>WBS
OBS</t>
  </si>
  <si>
    <t>1.1 Torus Systems</t>
  </si>
  <si>
    <t xml:space="preserve">   1000 CSU Analytical Support (Dudek)</t>
  </si>
  <si>
    <t xml:space="preserve">   1001 CS Plasma Facing Components (Tresemer)</t>
  </si>
  <si>
    <t xml:space="preserve">   1002 Passive Plate Analysis &amp; Upgrade (Atnafu)</t>
  </si>
  <si>
    <t>-</t>
  </si>
  <si>
    <t xml:space="preserve">   1200 Structures &amp; Supports (Smith)</t>
  </si>
  <si>
    <t xml:space="preserve">   1300 Center Stack (Chrzanowski)</t>
  </si>
  <si>
    <t xml:space="preserve">   1302 Center Stack Assembly (Chrzanowski)</t>
  </si>
  <si>
    <t xml:space="preserve">   1303 TF Joint Test Stand &amp; Test  (CLOSED)</t>
  </si>
  <si>
    <t xml:space="preserve">   1304 Inner TF Bundle (Chrzanowski)</t>
  </si>
  <si>
    <t xml:space="preserve">   1305 Ohmic Heating Coil (Chrzanowski)</t>
  </si>
  <si>
    <t xml:space="preserve">   1306 Inner PF Coils (Chrzanowski)</t>
  </si>
  <si>
    <t xml:space="preserve">   1307 CS Casing Assembly (Chrzanowski)</t>
  </si>
  <si>
    <t xml:space="preserve">   1310 CSU Magnets Systems (CLOSED)</t>
  </si>
  <si>
    <t>1.2 Plasma Heating and Current Drive Systems</t>
  </si>
  <si>
    <t xml:space="preserve">   2300 ECH Analysis (CLOSED)</t>
  </si>
  <si>
    <t xml:space="preserve">   2420 2nd NBI Sources (CLOSED)</t>
  </si>
  <si>
    <t xml:space="preserve">   2425 BL Relocation (Cropper)</t>
  </si>
  <si>
    <t xml:space="preserve">   2430 2nd NBI Decontamination (CLOSED)</t>
  </si>
  <si>
    <t xml:space="preserve">   2440 2nd NBI Beamline (Cropper)</t>
  </si>
  <si>
    <t xml:space="preserve">   2450 2nd NBI Services (Cropper)</t>
  </si>
  <si>
    <t xml:space="preserve">   2460 2nd NBI Armor (Tresemer)</t>
  </si>
  <si>
    <t xml:space="preserve">   2470 2nd NBI Power (Raki)</t>
  </si>
  <si>
    <t xml:space="preserve">   2475 2nd NBI Controls (Cropper)</t>
  </si>
  <si>
    <t xml:space="preserve">   2480 2nd NBI/TVPS Duct (Blanchard)</t>
  </si>
  <si>
    <t xml:space="preserve">   2485 Vacuum Pumping System (Blanchard)</t>
  </si>
  <si>
    <t xml:space="preserve">   2490 NTC Equipment Relocations (Perry)</t>
  </si>
  <si>
    <t>1.3 Auxiliary Systems</t>
  </si>
  <si>
    <t xml:space="preserve">   3200 Water Cooling System Mods (Atnafu)</t>
  </si>
  <si>
    <t xml:space="preserve">   3300 Bakeout System Mods CSU (Raki)</t>
  </si>
  <si>
    <t xml:space="preserve">   3400 Gas Delivery System Mods (Blanchard)</t>
  </si>
  <si>
    <t>1.4 Plasma Diagnostics</t>
  </si>
  <si>
    <t xml:space="preserve">   4100 Center Stack Diagnostics (Kaita)</t>
  </si>
  <si>
    <t xml:space="preserve">   4500 MPTS VV Modification (Labik)</t>
  </si>
  <si>
    <t>1.5 Power Systems</t>
  </si>
  <si>
    <t xml:space="preserve">   5000 CSU Power Systems (Raki)</t>
  </si>
  <si>
    <t xml:space="preserve">   5200 DCPS (Hatcher)</t>
  </si>
  <si>
    <t xml:space="preserve">   5501 Coil Bus Runs (Atnafu)</t>
  </si>
  <si>
    <t>1.6 Central Instrumentation &amp; Control</t>
  </si>
  <si>
    <t xml:space="preserve">   6100 Control Sys Data Acquisition (Sichta)</t>
  </si>
  <si>
    <t>1.7 Project Support &amp; Integration</t>
  </si>
  <si>
    <t xml:space="preserve">   7100 Project Management &amp; Integration (Strykowsky)</t>
  </si>
  <si>
    <t xml:space="preserve">   7200 Center Stack Management (Dudek)</t>
  </si>
  <si>
    <t xml:space="preserve">   7300 NB2 Management (Stevenson)</t>
  </si>
  <si>
    <t xml:space="preserve">   7400 Health Physics Support (Stevenson)</t>
  </si>
  <si>
    <t xml:space="preserve">   7710 NSTX-U HP and Other Allocations (Strykowsky)</t>
  </si>
  <si>
    <t xml:space="preserve">   7900 Integrated System (Gentile)</t>
  </si>
  <si>
    <t>1.8 Site Preparation and Torus Assembly</t>
  </si>
  <si>
    <t xml:space="preserve">   8200 CS &amp; Coil Supt Struct Install (Perry)</t>
  </si>
  <si>
    <t xml:space="preserve">   8210 Field Supervision &amp; Oversight (Perry)</t>
  </si>
  <si>
    <t xml:space="preserve">   8250 Remove/Install Centerstack (Perry)</t>
  </si>
  <si>
    <t xml:space="preserve">   1301 Outer TF Coils (CLOSED)</t>
  </si>
  <si>
    <t>BCWR (=pmb-bcwp)</t>
  </si>
  <si>
    <t>ETC (=EAC-acwp)</t>
  </si>
  <si>
    <t>contingency remaining (94,300-acwp-BCWR)=</t>
  </si>
  <si>
    <t>contingency remaining (94,300-acwp-ETC)=</t>
  </si>
  <si>
    <t>&lt; -10 K</t>
  </si>
  <si>
    <t>Negative Variance Threshold tripped</t>
  </si>
  <si>
    <t>Positive Variance Threshold tripped</t>
  </si>
  <si>
    <t>Rate adjust</t>
  </si>
  <si>
    <t>&gt;10K</t>
  </si>
  <si>
    <t xml:space="preserve">   4501 Bay A and L RWM Coil (Labik)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</si>
</sst>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"/>
    <numFmt numFmtId="166" formatCode="&quot;$&quot;#,##0.00;\-&quot;$&quot;#,##0.00"/>
  </numFmts>
  <fonts count="45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i/>
      <sz val="11"/>
      <color indexed="10"/>
      <name val="Calibri"/>
      <family val="2"/>
    </font>
    <font>
      <sz val="11"/>
      <color indexed="60"/>
      <name val="Calibri"/>
      <family val="2"/>
    </font>
    <font>
      <sz val="14"/>
      <name val="Calibri"/>
      <family val="2"/>
    </font>
    <font>
      <sz val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4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>
        <fgColor indexed="52"/>
        <bgColor indexed="47"/>
      </patternFill>
    </fill>
    <fill>
      <patternFill patternType="lightDown">
        <fgColor indexed="9"/>
        <bgColor indexed="43"/>
      </patternFill>
    </fill>
    <fill>
      <patternFill patternType="mediumGray">
        <fgColor indexed="9"/>
        <bgColor indexed="29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49996998906135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0">
    <xf numFmtId="0" fontId="0" fillId="0" borderId="0" xfId="0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12" xfId="0" applyFont="1" applyFill="1" applyBorder="1" applyAlignment="1">
      <alignment/>
    </xf>
    <xf numFmtId="49" fontId="2" fillId="2" borderId="13" xfId="33" applyNumberFormat="1" applyFont="1" applyFill="1" applyBorder="1" applyAlignment="1">
      <alignment wrapText="1"/>
    </xf>
    <xf numFmtId="165" fontId="2" fillId="2" borderId="12" xfId="48" applyNumberFormat="1" applyFont="1" applyFill="1" applyBorder="1" applyAlignment="1">
      <alignment horizontal="center"/>
    </xf>
    <xf numFmtId="165" fontId="2" fillId="2" borderId="14" xfId="48" applyNumberFormat="1" applyFont="1" applyFill="1" applyBorder="1" applyAlignment="1">
      <alignment horizontal="center"/>
    </xf>
    <xf numFmtId="165" fontId="2" fillId="2" borderId="15" xfId="48" applyNumberFormat="1" applyFont="1" applyFill="1" applyBorder="1" applyAlignment="1">
      <alignment horizontal="center"/>
    </xf>
    <xf numFmtId="164" fontId="2" fillId="2" borderId="14" xfId="48" applyNumberFormat="1" applyFont="1" applyFill="1" applyBorder="1" applyAlignment="1">
      <alignment horizontal="center"/>
    </xf>
    <xf numFmtId="165" fontId="2" fillId="2" borderId="12" xfId="48" applyNumberFormat="1" applyFont="1" applyFill="1" applyBorder="1" applyAlignment="1">
      <alignment horizontal="center" wrapText="1"/>
    </xf>
    <xf numFmtId="165" fontId="2" fillId="2" borderId="14" xfId="48" applyNumberFormat="1" applyFont="1" applyFill="1" applyBorder="1" applyAlignment="1">
      <alignment horizontal="center" wrapText="1"/>
    </xf>
    <xf numFmtId="1" fontId="2" fillId="2" borderId="12" xfId="48" applyNumberFormat="1" applyFont="1" applyFill="1" applyBorder="1" applyAlignment="1">
      <alignment horizontal="center" wrapText="1"/>
    </xf>
    <xf numFmtId="1" fontId="2" fillId="2" borderId="15" xfId="48" applyNumberFormat="1" applyFont="1" applyFill="1" applyBorder="1" applyAlignment="1">
      <alignment horizontal="center" wrapText="1"/>
    </xf>
    <xf numFmtId="165" fontId="2" fillId="2" borderId="15" xfId="48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1" fillId="0" borderId="0" xfId="33" applyNumberFormat="1" applyFont="1" applyFill="1" applyBorder="1" applyAlignment="1">
      <alignment wrapText="1"/>
    </xf>
    <xf numFmtId="165" fontId="1" fillId="0" borderId="16" xfId="33" applyNumberFormat="1" applyFont="1" applyFill="1" applyBorder="1" applyAlignment="1">
      <alignment wrapText="1"/>
    </xf>
    <xf numFmtId="165" fontId="1" fillId="0" borderId="0" xfId="33" applyNumberFormat="1" applyFont="1" applyFill="1" applyBorder="1" applyAlignment="1">
      <alignment wrapText="1"/>
    </xf>
    <xf numFmtId="165" fontId="1" fillId="0" borderId="17" xfId="33" applyNumberFormat="1" applyFont="1" applyFill="1" applyBorder="1" applyAlignment="1">
      <alignment wrapText="1"/>
    </xf>
    <xf numFmtId="4" fontId="1" fillId="0" borderId="16" xfId="33" applyNumberFormat="1" applyFont="1" applyFill="1" applyBorder="1" applyAlignment="1">
      <alignment wrapText="1"/>
    </xf>
    <xf numFmtId="4" fontId="1" fillId="0" borderId="17" xfId="33" applyNumberFormat="1" applyFont="1" applyFill="1" applyBorder="1" applyAlignment="1">
      <alignment wrapText="1"/>
    </xf>
    <xf numFmtId="4" fontId="1" fillId="0" borderId="0" xfId="33" applyNumberFormat="1" applyFont="1" applyFill="1" applyBorder="1" applyAlignment="1">
      <alignment wrapText="1"/>
    </xf>
    <xf numFmtId="9" fontId="1" fillId="0" borderId="16" xfId="57" applyFont="1" applyFill="1" applyBorder="1" applyAlignment="1">
      <alignment wrapText="1"/>
    </xf>
    <xf numFmtId="9" fontId="1" fillId="0" borderId="0" xfId="57" applyFont="1" applyFill="1" applyBorder="1" applyAlignment="1">
      <alignment wrapText="1"/>
    </xf>
    <xf numFmtId="0" fontId="2" fillId="0" borderId="18" xfId="0" applyFont="1" applyFill="1" applyBorder="1" applyAlignment="1">
      <alignment/>
    </xf>
    <xf numFmtId="3" fontId="1" fillId="0" borderId="19" xfId="15" applyNumberFormat="1" applyFont="1" applyFill="1" applyBorder="1" applyAlignment="1">
      <alignment wrapText="1"/>
    </xf>
    <xf numFmtId="165" fontId="1" fillId="0" borderId="18" xfId="15" applyNumberFormat="1" applyFont="1" applyFill="1" applyBorder="1" applyAlignment="1">
      <alignment wrapText="1"/>
    </xf>
    <xf numFmtId="165" fontId="1" fillId="0" borderId="19" xfId="15" applyNumberFormat="1" applyFont="1" applyFill="1" applyBorder="1" applyAlignment="1">
      <alignment wrapText="1"/>
    </xf>
    <xf numFmtId="165" fontId="1" fillId="0" borderId="20" xfId="15" applyNumberFormat="1" applyFont="1" applyFill="1" applyBorder="1" applyAlignment="1">
      <alignment wrapText="1"/>
    </xf>
    <xf numFmtId="165" fontId="1" fillId="0" borderId="19" xfId="0" applyNumberFormat="1" applyFont="1" applyBorder="1" applyAlignment="1">
      <alignment/>
    </xf>
    <xf numFmtId="165" fontId="1" fillId="0" borderId="20" xfId="0" applyNumberFormat="1" applyFont="1" applyBorder="1" applyAlignment="1">
      <alignment/>
    </xf>
    <xf numFmtId="4" fontId="1" fillId="0" borderId="18" xfId="33" applyNumberFormat="1" applyFont="1" applyFill="1" applyBorder="1" applyAlignment="1">
      <alignment wrapText="1"/>
    </xf>
    <xf numFmtId="4" fontId="1" fillId="0" borderId="20" xfId="33" applyNumberFormat="1" applyFont="1" applyFill="1" applyBorder="1" applyAlignment="1">
      <alignment wrapText="1"/>
    </xf>
    <xf numFmtId="165" fontId="1" fillId="0" borderId="19" xfId="33" applyNumberFormat="1" applyFont="1" applyFill="1" applyBorder="1" applyAlignment="1">
      <alignment wrapText="1"/>
    </xf>
    <xf numFmtId="165" fontId="1" fillId="0" borderId="20" xfId="33" applyNumberFormat="1" applyFont="1" applyFill="1" applyBorder="1" applyAlignment="1">
      <alignment wrapText="1"/>
    </xf>
    <xf numFmtId="9" fontId="1" fillId="0" borderId="18" xfId="57" applyFont="1" applyFill="1" applyBorder="1" applyAlignment="1">
      <alignment wrapText="1"/>
    </xf>
    <xf numFmtId="9" fontId="1" fillId="0" borderId="20" xfId="57" applyFont="1" applyFill="1" applyBorder="1" applyAlignment="1">
      <alignment wrapText="1"/>
    </xf>
    <xf numFmtId="0" fontId="2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165" fontId="1" fillId="0" borderId="21" xfId="0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165" fontId="1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14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5" fontId="2" fillId="2" borderId="26" xfId="48" applyNumberFormat="1" applyFont="1" applyFill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" fontId="43" fillId="36" borderId="17" xfId="33" applyNumberFormat="1" applyFont="1" applyFill="1" applyBorder="1" applyAlignment="1">
      <alignment wrapText="1"/>
    </xf>
    <xf numFmtId="165" fontId="43" fillId="36" borderId="0" xfId="33" applyNumberFormat="1" applyFont="1" applyFill="1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0" fillId="0" borderId="13" xfId="0" applyNumberFormat="1" applyBorder="1" applyAlignment="1">
      <alignment horizontal="right" wrapText="1"/>
    </xf>
    <xf numFmtId="164" fontId="0" fillId="0" borderId="13" xfId="0" applyNumberFormat="1" applyBorder="1" applyAlignment="1">
      <alignment horizontal="left" wrapText="1"/>
    </xf>
    <xf numFmtId="164" fontId="0" fillId="0" borderId="13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37" borderId="13" xfId="0" applyFont="1" applyFill="1" applyBorder="1" applyAlignment="1">
      <alignment/>
    </xf>
    <xf numFmtId="0" fontId="2" fillId="37" borderId="13" xfId="0" applyFont="1" applyFill="1" applyBorder="1" applyAlignment="1">
      <alignment/>
    </xf>
    <xf numFmtId="9" fontId="1" fillId="0" borderId="13" xfId="57" applyFont="1" applyBorder="1" applyAlignment="1">
      <alignment/>
    </xf>
    <xf numFmtId="0" fontId="0" fillId="36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3" fontId="10" fillId="0" borderId="30" xfId="33" applyNumberFormat="1" applyFont="1" applyFill="1" applyBorder="1" applyAlignment="1">
      <alignment wrapText="1"/>
    </xf>
    <xf numFmtId="165" fontId="10" fillId="0" borderId="0" xfId="33" applyNumberFormat="1" applyFont="1" applyFill="1" applyBorder="1" applyAlignment="1">
      <alignment wrapText="1"/>
    </xf>
    <xf numFmtId="165" fontId="10" fillId="0" borderId="17" xfId="33" applyNumberFormat="1" applyFont="1" applyFill="1" applyBorder="1" applyAlignment="1">
      <alignment wrapText="1"/>
    </xf>
    <xf numFmtId="4" fontId="10" fillId="0" borderId="16" xfId="33" applyNumberFormat="1" applyFont="1" applyFill="1" applyBorder="1" applyAlignment="1">
      <alignment wrapText="1"/>
    </xf>
    <xf numFmtId="4" fontId="10" fillId="0" borderId="17" xfId="33" applyNumberFormat="1" applyFont="1" applyFill="1" applyBorder="1" applyAlignment="1">
      <alignment wrapText="1"/>
    </xf>
    <xf numFmtId="4" fontId="10" fillId="0" borderId="0" xfId="33" applyNumberFormat="1" applyFont="1" applyFill="1" applyBorder="1" applyAlignment="1">
      <alignment wrapText="1"/>
    </xf>
    <xf numFmtId="9" fontId="10" fillId="0" borderId="16" xfId="57" applyFont="1" applyFill="1" applyBorder="1" applyAlignment="1">
      <alignment wrapText="1"/>
    </xf>
    <xf numFmtId="9" fontId="10" fillId="0" borderId="31" xfId="57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 vertical="center"/>
    </xf>
    <xf numFmtId="3" fontId="43" fillId="36" borderId="30" xfId="33" applyNumberFormat="1" applyFont="1" applyFill="1" applyBorder="1" applyAlignment="1">
      <alignment wrapText="1"/>
    </xf>
    <xf numFmtId="3" fontId="43" fillId="37" borderId="32" xfId="15" applyNumberFormat="1" applyFont="1" applyFill="1" applyBorder="1" applyAlignment="1">
      <alignment wrapText="1"/>
    </xf>
    <xf numFmtId="165" fontId="43" fillId="37" borderId="18" xfId="15" applyNumberFormat="1" applyFont="1" applyFill="1" applyBorder="1" applyAlignment="1">
      <alignment wrapText="1"/>
    </xf>
    <xf numFmtId="165" fontId="43" fillId="37" borderId="19" xfId="15" applyNumberFormat="1" applyFont="1" applyFill="1" applyBorder="1" applyAlignment="1">
      <alignment wrapText="1"/>
    </xf>
    <xf numFmtId="165" fontId="43" fillId="37" borderId="20" xfId="15" applyNumberFormat="1" applyFont="1" applyFill="1" applyBorder="1" applyAlignment="1">
      <alignment wrapText="1"/>
    </xf>
    <xf numFmtId="165" fontId="43" fillId="37" borderId="19" xfId="0" applyNumberFormat="1" applyFont="1" applyFill="1" applyBorder="1" applyAlignment="1">
      <alignment/>
    </xf>
    <xf numFmtId="165" fontId="43" fillId="37" borderId="20" xfId="0" applyNumberFormat="1" applyFont="1" applyFill="1" applyBorder="1" applyAlignment="1">
      <alignment/>
    </xf>
    <xf numFmtId="4" fontId="43" fillId="37" borderId="18" xfId="33" applyNumberFormat="1" applyFont="1" applyFill="1" applyBorder="1" applyAlignment="1">
      <alignment wrapText="1"/>
    </xf>
    <xf numFmtId="4" fontId="43" fillId="37" borderId="20" xfId="33" applyNumberFormat="1" applyFont="1" applyFill="1" applyBorder="1" applyAlignment="1">
      <alignment wrapText="1"/>
    </xf>
    <xf numFmtId="165" fontId="43" fillId="37" borderId="19" xfId="33" applyNumberFormat="1" applyFont="1" applyFill="1" applyBorder="1" applyAlignment="1">
      <alignment wrapText="1"/>
    </xf>
    <xf numFmtId="165" fontId="43" fillId="37" borderId="20" xfId="33" applyNumberFormat="1" applyFont="1" applyFill="1" applyBorder="1" applyAlignment="1">
      <alignment wrapText="1"/>
    </xf>
    <xf numFmtId="9" fontId="43" fillId="37" borderId="18" xfId="57" applyFont="1" applyFill="1" applyBorder="1" applyAlignment="1">
      <alignment wrapText="1"/>
    </xf>
    <xf numFmtId="9" fontId="43" fillId="37" borderId="33" xfId="57" applyFont="1" applyFill="1" applyBorder="1" applyAlignment="1">
      <alignment wrapText="1"/>
    </xf>
    <xf numFmtId="0" fontId="44" fillId="37" borderId="0" xfId="0" applyFont="1" applyFill="1" applyBorder="1" applyAlignment="1">
      <alignment/>
    </xf>
    <xf numFmtId="0" fontId="44" fillId="37" borderId="0" xfId="0" applyFont="1" applyFill="1" applyAlignment="1">
      <alignment vertical="center"/>
    </xf>
    <xf numFmtId="49" fontId="2" fillId="2" borderId="34" xfId="33" applyNumberFormat="1" applyFont="1" applyFill="1" applyBorder="1" applyAlignment="1">
      <alignment wrapText="1"/>
    </xf>
    <xf numFmtId="0" fontId="2" fillId="0" borderId="2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165" fontId="2" fillId="2" borderId="34" xfId="48" applyNumberFormat="1" applyFont="1" applyFill="1" applyBorder="1" applyAlignment="1">
      <alignment horizontal="center"/>
    </xf>
    <xf numFmtId="165" fontId="2" fillId="2" borderId="26" xfId="48" applyNumberFormat="1" applyFont="1" applyFill="1" applyBorder="1" applyAlignment="1">
      <alignment horizontal="center"/>
    </xf>
    <xf numFmtId="165" fontId="10" fillId="0" borderId="30" xfId="33" applyNumberFormat="1" applyFont="1" applyFill="1" applyBorder="1" applyAlignment="1">
      <alignment wrapText="1"/>
    </xf>
    <xf numFmtId="4" fontId="10" fillId="0" borderId="31" xfId="33" applyNumberFormat="1" applyFont="1" applyFill="1" applyBorder="1" applyAlignment="1">
      <alignment wrapText="1"/>
    </xf>
    <xf numFmtId="165" fontId="43" fillId="37" borderId="32" xfId="15" applyNumberFormat="1" applyFont="1" applyFill="1" applyBorder="1" applyAlignment="1">
      <alignment wrapText="1"/>
    </xf>
    <xf numFmtId="4" fontId="43" fillId="37" borderId="33" xfId="33" applyNumberFormat="1" applyFont="1" applyFill="1" applyBorder="1" applyAlignment="1">
      <alignment wrapText="1"/>
    </xf>
    <xf numFmtId="3" fontId="43" fillId="37" borderId="30" xfId="33" applyNumberFormat="1" applyFont="1" applyFill="1" applyBorder="1" applyAlignment="1">
      <alignment wrapText="1"/>
    </xf>
    <xf numFmtId="165" fontId="43" fillId="37" borderId="30" xfId="33" applyNumberFormat="1" applyFont="1" applyFill="1" applyBorder="1" applyAlignment="1">
      <alignment wrapText="1"/>
    </xf>
    <xf numFmtId="165" fontId="43" fillId="37" borderId="0" xfId="33" applyNumberFormat="1" applyFont="1" applyFill="1" applyBorder="1" applyAlignment="1">
      <alignment wrapText="1"/>
    </xf>
    <xf numFmtId="165" fontId="43" fillId="37" borderId="17" xfId="33" applyNumberFormat="1" applyFont="1" applyFill="1" applyBorder="1" applyAlignment="1">
      <alignment wrapText="1"/>
    </xf>
    <xf numFmtId="4" fontId="43" fillId="37" borderId="16" xfId="33" applyNumberFormat="1" applyFont="1" applyFill="1" applyBorder="1" applyAlignment="1">
      <alignment wrapText="1"/>
    </xf>
    <xf numFmtId="4" fontId="43" fillId="37" borderId="31" xfId="33" applyNumberFormat="1" applyFont="1" applyFill="1" applyBorder="1" applyAlignment="1">
      <alignment wrapText="1"/>
    </xf>
    <xf numFmtId="4" fontId="43" fillId="37" borderId="17" xfId="33" applyNumberFormat="1" applyFont="1" applyFill="1" applyBorder="1" applyAlignment="1">
      <alignment wrapText="1"/>
    </xf>
    <xf numFmtId="4" fontId="43" fillId="37" borderId="0" xfId="33" applyNumberFormat="1" applyFont="1" applyFill="1" applyBorder="1" applyAlignment="1">
      <alignment wrapText="1"/>
    </xf>
    <xf numFmtId="9" fontId="43" fillId="37" borderId="16" xfId="57" applyFont="1" applyFill="1" applyBorder="1" applyAlignment="1">
      <alignment wrapText="1"/>
    </xf>
    <xf numFmtId="9" fontId="43" fillId="37" borderId="31" xfId="57" applyFont="1" applyFill="1" applyBorder="1" applyAlignment="1">
      <alignment wrapText="1"/>
    </xf>
    <xf numFmtId="4" fontId="43" fillId="36" borderId="16" xfId="33" applyNumberFormat="1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65"/>
  <sheetViews>
    <sheetView tabSelected="1" zoomScalePageLayoutView="0" workbookViewId="0" topLeftCell="A1">
      <selection activeCell="A4" sqref="A4"/>
    </sheetView>
  </sheetViews>
  <sheetFormatPr defaultColWidth="9.140625" defaultRowHeight="12.75" customHeight="1" outlineLevelRow="1"/>
  <cols>
    <col min="1" max="1" width="65.7109375" style="2" customWidth="1"/>
    <col min="2" max="2" width="9.8515625" style="2" customWidth="1"/>
    <col min="3" max="3" width="9.28125" style="2" customWidth="1"/>
    <col min="4" max="4" width="9.140625" style="2" customWidth="1"/>
    <col min="5" max="5" width="9.8515625" style="2" customWidth="1"/>
    <col min="6" max="6" width="8.57421875" style="2" customWidth="1"/>
    <col min="7" max="7" width="7.7109375" style="2" customWidth="1"/>
    <col min="8" max="8" width="9.57421875" style="2" customWidth="1"/>
    <col min="9" max="13" width="10.7109375" style="2" customWidth="1"/>
    <col min="14" max="14" width="7.8515625" style="2" customWidth="1"/>
    <col min="15" max="15" width="8.8515625" style="2" customWidth="1"/>
    <col min="16" max="17" width="10.7109375" style="2" customWidth="1"/>
    <col min="18" max="19" width="10.7109375" style="3" customWidth="1"/>
    <col min="20" max="28" width="10.7109375" style="2" customWidth="1"/>
    <col min="29" max="247" width="8.8515625" style="2" customWidth="1"/>
  </cols>
  <sheetData>
    <row r="1" spans="1:22" ht="13.5">
      <c r="A1" s="58"/>
      <c r="B1" s="106" t="s">
        <v>79</v>
      </c>
      <c r="C1" s="62"/>
      <c r="D1" s="62"/>
      <c r="E1" s="62"/>
      <c r="F1" s="62"/>
      <c r="G1" s="62"/>
      <c r="H1" s="60"/>
      <c r="I1" s="105" t="s">
        <v>136</v>
      </c>
      <c r="J1" s="62"/>
      <c r="K1" s="64"/>
      <c r="L1" s="62"/>
      <c r="M1" s="62"/>
      <c r="N1" s="62"/>
      <c r="O1" s="62"/>
      <c r="P1" s="62"/>
      <c r="Q1" s="63"/>
      <c r="R1" s="59" t="s">
        <v>72</v>
      </c>
      <c r="S1" s="62"/>
      <c r="T1" s="63"/>
      <c r="U1" s="59"/>
      <c r="V1" s="60"/>
    </row>
    <row r="2" spans="1:22" ht="27">
      <c r="A2" s="104" t="s">
        <v>165</v>
      </c>
      <c r="B2" s="107" t="s">
        <v>26</v>
      </c>
      <c r="C2" s="13" t="s">
        <v>73</v>
      </c>
      <c r="D2" s="14" t="s">
        <v>63</v>
      </c>
      <c r="E2" s="13" t="s">
        <v>113</v>
      </c>
      <c r="F2" s="13" t="s">
        <v>25</v>
      </c>
      <c r="G2" s="12" t="s">
        <v>0</v>
      </c>
      <c r="H2" s="108" t="s">
        <v>9</v>
      </c>
      <c r="I2" s="13" t="s">
        <v>26</v>
      </c>
      <c r="J2" s="13" t="s">
        <v>73</v>
      </c>
      <c r="K2" s="14" t="s">
        <v>63</v>
      </c>
      <c r="L2" s="13" t="s">
        <v>113</v>
      </c>
      <c r="M2" s="13" t="s">
        <v>25</v>
      </c>
      <c r="N2" s="12" t="s">
        <v>0</v>
      </c>
      <c r="O2" s="14" t="s">
        <v>9</v>
      </c>
      <c r="P2" s="12" t="s">
        <v>115</v>
      </c>
      <c r="Q2" s="14" t="s">
        <v>114</v>
      </c>
      <c r="R2" s="15" t="s">
        <v>146</v>
      </c>
      <c r="S2" s="15" t="s">
        <v>147</v>
      </c>
      <c r="T2" s="13" t="s">
        <v>81</v>
      </c>
      <c r="U2" s="16" t="s">
        <v>64</v>
      </c>
      <c r="V2" s="61" t="s">
        <v>3</v>
      </c>
    </row>
    <row r="3" spans="1:247" s="103" customFormat="1" ht="18">
      <c r="A3" s="113" t="s">
        <v>166</v>
      </c>
      <c r="B3" s="114">
        <v>380.82109999999994</v>
      </c>
      <c r="C3" s="115">
        <v>550.9028</v>
      </c>
      <c r="D3" s="116">
        <v>223.84250000000003</v>
      </c>
      <c r="E3" s="115">
        <v>-156.97859999999991</v>
      </c>
      <c r="F3" s="115">
        <v>-327.0602999999999</v>
      </c>
      <c r="G3" s="117">
        <v>0.5877891219787981</v>
      </c>
      <c r="H3" s="118">
        <v>0.4063194087958893</v>
      </c>
      <c r="I3" s="115">
        <v>23564.3159</v>
      </c>
      <c r="J3" s="115">
        <v>25980.458000000002</v>
      </c>
      <c r="K3" s="116">
        <v>22013.4105</v>
      </c>
      <c r="L3" s="115">
        <v>-1550.9053999999996</v>
      </c>
      <c r="M3" s="115">
        <v>-3967.0475000000006</v>
      </c>
      <c r="N3" s="117">
        <v>0.9341841534215725</v>
      </c>
      <c r="O3" s="65">
        <v>0.8473064832036449</v>
      </c>
      <c r="P3" s="120">
        <v>-2.5060477937439822</v>
      </c>
      <c r="Q3" s="119">
        <v>0.8079704505965466</v>
      </c>
      <c r="R3" s="115">
        <v>24848.971</v>
      </c>
      <c r="S3" s="115">
        <v>29489.9434</v>
      </c>
      <c r="T3" s="115">
        <v>-4640.972399999999</v>
      </c>
      <c r="U3" s="121">
        <v>0.8809938238131716</v>
      </c>
      <c r="V3" s="122">
        <v>0.8858882124334243</v>
      </c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</row>
    <row r="4" spans="1:247" s="88" customFormat="1" ht="18" outlineLevel="1">
      <c r="A4" s="79" t="s">
        <v>167</v>
      </c>
      <c r="B4" s="109">
        <v>13.6118</v>
      </c>
      <c r="C4" s="80">
        <v>32.6197</v>
      </c>
      <c r="D4" s="81">
        <v>13.6118</v>
      </c>
      <c r="E4" s="80">
        <v>0</v>
      </c>
      <c r="F4" s="80">
        <v>-19.0079</v>
      </c>
      <c r="G4" s="82">
        <v>1</v>
      </c>
      <c r="H4" s="110">
        <v>0.41728771263990777</v>
      </c>
      <c r="I4" s="80">
        <v>552.5808000000001</v>
      </c>
      <c r="J4" s="80">
        <v>574.6559</v>
      </c>
      <c r="K4" s="81">
        <v>552.5808000000001</v>
      </c>
      <c r="L4" s="80">
        <v>0</v>
      </c>
      <c r="M4" s="80">
        <v>-22.075099999999907</v>
      </c>
      <c r="N4" s="82">
        <v>1</v>
      </c>
      <c r="O4" s="83">
        <v>0.9615855331860338</v>
      </c>
      <c r="P4" s="84">
        <v>1.1689900298247862</v>
      </c>
      <c r="Q4" s="83">
        <v>0.9980692823076588</v>
      </c>
      <c r="R4" s="80">
        <v>705.2855000000001</v>
      </c>
      <c r="S4" s="80">
        <v>727.656</v>
      </c>
      <c r="T4" s="80">
        <v>-22.37049999999988</v>
      </c>
      <c r="U4" s="85">
        <v>0.7897356718009609</v>
      </c>
      <c r="V4" s="86">
        <v>0.7834852694405315</v>
      </c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</row>
    <row r="5" spans="1:247" s="88" customFormat="1" ht="18" outlineLevel="1">
      <c r="A5" s="79" t="s">
        <v>168</v>
      </c>
      <c r="B5" s="109">
        <v>26.4733</v>
      </c>
      <c r="C5" s="80">
        <v>36.1752</v>
      </c>
      <c r="D5" s="81">
        <v>27.2487</v>
      </c>
      <c r="E5" s="80">
        <v>0.7754000000000012</v>
      </c>
      <c r="F5" s="80">
        <v>-8.926499999999997</v>
      </c>
      <c r="G5" s="82">
        <v>1.0292898883025539</v>
      </c>
      <c r="H5" s="110">
        <v>0.7532425529091754</v>
      </c>
      <c r="I5" s="80">
        <v>2064.8486</v>
      </c>
      <c r="J5" s="80">
        <v>1778.4151</v>
      </c>
      <c r="K5" s="81">
        <v>1959.4976000000001</v>
      </c>
      <c r="L5" s="80">
        <v>-105.35099999999966</v>
      </c>
      <c r="M5" s="80">
        <v>181.0825000000002</v>
      </c>
      <c r="N5" s="82">
        <v>0.9489788258567724</v>
      </c>
      <c r="O5" s="83">
        <v>1.1018224035547157</v>
      </c>
      <c r="P5" s="84">
        <v>0.45386920245435675</v>
      </c>
      <c r="Q5" s="83">
        <v>1.0032733333333286</v>
      </c>
      <c r="R5" s="80">
        <v>2109.9885999999997</v>
      </c>
      <c r="S5" s="80">
        <v>1928.4151000000002</v>
      </c>
      <c r="T5" s="80">
        <v>181.5734999999995</v>
      </c>
      <c r="U5" s="85">
        <v>0.9222159171020803</v>
      </c>
      <c r="V5" s="86">
        <v>0.9286768658370953</v>
      </c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</row>
    <row r="6" spans="1:247" s="88" customFormat="1" ht="18" outlineLevel="1">
      <c r="A6" s="79" t="s">
        <v>169</v>
      </c>
      <c r="B6" s="109">
        <v>6.5198</v>
      </c>
      <c r="C6" s="80">
        <v>26.1017</v>
      </c>
      <c r="D6" s="81">
        <v>24.0393</v>
      </c>
      <c r="E6" s="80">
        <v>17.5195</v>
      </c>
      <c r="F6" s="80">
        <v>-2.0624000000000002</v>
      </c>
      <c r="G6" s="82">
        <v>3.6871223043651646</v>
      </c>
      <c r="H6" s="110">
        <v>0.9209859894183138</v>
      </c>
      <c r="I6" s="80">
        <v>722.049</v>
      </c>
      <c r="J6" s="80">
        <v>566.0384</v>
      </c>
      <c r="K6" s="81">
        <v>744.5443</v>
      </c>
      <c r="L6" s="80">
        <v>22.495300000000043</v>
      </c>
      <c r="M6" s="80">
        <v>178.5059</v>
      </c>
      <c r="N6" s="82">
        <v>1.0311548108230884</v>
      </c>
      <c r="O6" s="83">
        <v>1.3153600533108707</v>
      </c>
      <c r="P6" s="84">
        <v>0.5849604400157454</v>
      </c>
      <c r="Q6" s="83">
        <v>0.9983646818907472</v>
      </c>
      <c r="R6" s="80">
        <v>996.1321</v>
      </c>
      <c r="S6" s="80">
        <v>818.0382999999999</v>
      </c>
      <c r="T6" s="80">
        <v>178.0938000000001</v>
      </c>
      <c r="U6" s="85">
        <v>0.6919460861429105</v>
      </c>
      <c r="V6" s="86">
        <v>0.7474353050162724</v>
      </c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</row>
    <row r="7" spans="1:247" s="88" customFormat="1" ht="18" outlineLevel="1">
      <c r="A7" s="89" t="s">
        <v>171</v>
      </c>
      <c r="B7" s="109">
        <v>1.3781</v>
      </c>
      <c r="C7" s="80">
        <v>60.7549</v>
      </c>
      <c r="D7" s="81">
        <v>0</v>
      </c>
      <c r="E7" s="80" t="s">
        <v>170</v>
      </c>
      <c r="F7" s="80" t="s">
        <v>170</v>
      </c>
      <c r="G7" s="82">
        <v>0</v>
      </c>
      <c r="H7" s="110">
        <v>0</v>
      </c>
      <c r="I7" s="80">
        <v>3790.5197</v>
      </c>
      <c r="J7" s="80">
        <v>4467.5671999999995</v>
      </c>
      <c r="K7" s="81">
        <v>3773.3597</v>
      </c>
      <c r="L7" s="80">
        <v>-17.159999999999854</v>
      </c>
      <c r="M7" s="66">
        <v>-694.2074999999995</v>
      </c>
      <c r="N7" s="82">
        <v>0.9954729162863868</v>
      </c>
      <c r="O7" s="65">
        <v>0.8446117385766465</v>
      </c>
      <c r="P7" s="84">
        <v>-0.025345341353449888</v>
      </c>
      <c r="Q7" s="83">
        <v>0.4637837837837798</v>
      </c>
      <c r="R7" s="80">
        <v>3790.5197</v>
      </c>
      <c r="S7" s="80">
        <v>4504.5671999999995</v>
      </c>
      <c r="T7" s="80">
        <v>-714.0474999999997</v>
      </c>
      <c r="U7" s="85">
        <v>0.9917861143241464</v>
      </c>
      <c r="V7" s="86">
        <v>0.9954729162863868</v>
      </c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</row>
    <row r="8" spans="1:247" s="88" customFormat="1" ht="18" outlineLevel="1">
      <c r="A8" s="79" t="s">
        <v>172</v>
      </c>
      <c r="B8" s="109">
        <v>60.4001</v>
      </c>
      <c r="C8" s="80">
        <v>111.3698</v>
      </c>
      <c r="D8" s="81">
        <v>60.4001</v>
      </c>
      <c r="E8" s="80">
        <v>0</v>
      </c>
      <c r="F8" s="80">
        <v>-50.969699999999996</v>
      </c>
      <c r="G8" s="82">
        <v>1</v>
      </c>
      <c r="H8" s="110">
        <v>0.5423382281372509</v>
      </c>
      <c r="I8" s="80">
        <v>2341.4438</v>
      </c>
      <c r="J8" s="80">
        <v>2667.2164</v>
      </c>
      <c r="K8" s="81">
        <v>2341.4438</v>
      </c>
      <c r="L8" s="80">
        <v>0</v>
      </c>
      <c r="M8" s="80">
        <v>-325.7725999999998</v>
      </c>
      <c r="N8" s="82">
        <v>1</v>
      </c>
      <c r="O8" s="83">
        <v>0.8778604540673941</v>
      </c>
      <c r="P8" s="84">
        <v>16.980760646151584</v>
      </c>
      <c r="Q8" s="83">
        <v>0.9975731988472627</v>
      </c>
      <c r="R8" s="80">
        <v>2687.6017</v>
      </c>
      <c r="S8" s="80">
        <v>3014.2164</v>
      </c>
      <c r="T8" s="80">
        <v>-326.61469999999963</v>
      </c>
      <c r="U8" s="85">
        <v>0.8848788693472704</v>
      </c>
      <c r="V8" s="86">
        <v>0.871201934423542</v>
      </c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</row>
    <row r="9" spans="1:247" s="88" customFormat="1" ht="18" outlineLevel="1">
      <c r="A9" s="79" t="s">
        <v>217</v>
      </c>
      <c r="B9" s="109">
        <v>0</v>
      </c>
      <c r="C9" s="80">
        <v>0</v>
      </c>
      <c r="D9" s="81">
        <v>0</v>
      </c>
      <c r="E9" s="80" t="s">
        <v>170</v>
      </c>
      <c r="F9" s="80" t="s">
        <v>170</v>
      </c>
      <c r="G9" s="82" t="s">
        <v>170</v>
      </c>
      <c r="H9" s="110" t="s">
        <v>170</v>
      </c>
      <c r="I9" s="80">
        <v>470.5301</v>
      </c>
      <c r="J9" s="80">
        <v>476.7041</v>
      </c>
      <c r="K9" s="81">
        <v>470.5301</v>
      </c>
      <c r="L9" s="80">
        <v>0</v>
      </c>
      <c r="M9" s="80">
        <v>-6.173999999999978</v>
      </c>
      <c r="N9" s="82">
        <v>1</v>
      </c>
      <c r="O9" s="83">
        <v>0.9870485695424059</v>
      </c>
      <c r="P9" s="84">
        <v>0</v>
      </c>
      <c r="Q9" s="83" t="s">
        <v>170</v>
      </c>
      <c r="R9" s="80">
        <v>470.5301</v>
      </c>
      <c r="S9" s="80">
        <v>476.7041</v>
      </c>
      <c r="T9" s="80">
        <v>-6.173999999999978</v>
      </c>
      <c r="U9" s="85">
        <v>1</v>
      </c>
      <c r="V9" s="86">
        <v>1</v>
      </c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</row>
    <row r="10" spans="1:247" s="88" customFormat="1" ht="18" outlineLevel="1">
      <c r="A10" s="79" t="s">
        <v>173</v>
      </c>
      <c r="B10" s="109">
        <v>0</v>
      </c>
      <c r="C10" s="80">
        <v>0</v>
      </c>
      <c r="D10" s="81">
        <v>0</v>
      </c>
      <c r="E10" s="80" t="s">
        <v>170</v>
      </c>
      <c r="F10" s="80" t="s">
        <v>170</v>
      </c>
      <c r="G10" s="82" t="s">
        <v>170</v>
      </c>
      <c r="H10" s="110" t="s">
        <v>170</v>
      </c>
      <c r="I10" s="80">
        <v>683.607</v>
      </c>
      <c r="J10" s="80">
        <v>171.5831</v>
      </c>
      <c r="K10" s="81">
        <v>235.8912</v>
      </c>
      <c r="L10" s="80">
        <v>-447.71579999999994</v>
      </c>
      <c r="M10" s="80">
        <v>64.3081</v>
      </c>
      <c r="N10" s="82">
        <v>0.345068438444896</v>
      </c>
      <c r="O10" s="83">
        <v>1.3747927389119325</v>
      </c>
      <c r="P10" s="84">
        <v>0.9044401783935102</v>
      </c>
      <c r="Q10" s="83">
        <v>0.9003751479289941</v>
      </c>
      <c r="R10" s="80">
        <v>844.5448</v>
      </c>
      <c r="S10" s="80">
        <v>847.5831</v>
      </c>
      <c r="T10" s="80">
        <v>-3.0382999999999356</v>
      </c>
      <c r="U10" s="85">
        <v>0.2024380854219486</v>
      </c>
      <c r="V10" s="86">
        <v>0.2793116481209759</v>
      </c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</row>
    <row r="11" spans="1:247" s="88" customFormat="1" ht="18" outlineLevel="1">
      <c r="A11" s="79" t="s">
        <v>174</v>
      </c>
      <c r="B11" s="109">
        <v>0</v>
      </c>
      <c r="C11" s="80">
        <v>0</v>
      </c>
      <c r="D11" s="81">
        <v>0</v>
      </c>
      <c r="E11" s="80" t="s">
        <v>170</v>
      </c>
      <c r="F11" s="80" t="s">
        <v>170</v>
      </c>
      <c r="G11" s="82" t="s">
        <v>170</v>
      </c>
      <c r="H11" s="110" t="s">
        <v>170</v>
      </c>
      <c r="I11" s="80">
        <v>352.8769</v>
      </c>
      <c r="J11" s="80">
        <v>225.084</v>
      </c>
      <c r="K11" s="81">
        <v>352.8769</v>
      </c>
      <c r="L11" s="80">
        <v>0</v>
      </c>
      <c r="M11" s="80">
        <v>127.79289999999997</v>
      </c>
      <c r="N11" s="82">
        <v>1</v>
      </c>
      <c r="O11" s="83">
        <v>1.5677564820244885</v>
      </c>
      <c r="P11" s="84">
        <v>0</v>
      </c>
      <c r="Q11" s="83">
        <v>0</v>
      </c>
      <c r="R11" s="80">
        <v>352.8769</v>
      </c>
      <c r="S11" s="80">
        <v>224.5695</v>
      </c>
      <c r="T11" s="80">
        <v>128.30739999999997</v>
      </c>
      <c r="U11" s="85">
        <v>1.0022910502094007</v>
      </c>
      <c r="V11" s="86">
        <v>1</v>
      </c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</row>
    <row r="12" spans="1:247" s="88" customFormat="1" ht="18" outlineLevel="1">
      <c r="A12" s="79" t="s">
        <v>175</v>
      </c>
      <c r="B12" s="109">
        <v>186.6903</v>
      </c>
      <c r="C12" s="80">
        <v>9.6906</v>
      </c>
      <c r="D12" s="81">
        <v>41.58</v>
      </c>
      <c r="E12" s="80">
        <v>-145.1103</v>
      </c>
      <c r="F12" s="80">
        <v>31.8894</v>
      </c>
      <c r="G12" s="82">
        <v>0.2227218018290184</v>
      </c>
      <c r="H12" s="110">
        <v>4.290755990341156</v>
      </c>
      <c r="I12" s="80">
        <v>3417.0755000000004</v>
      </c>
      <c r="J12" s="80">
        <v>3230.0016</v>
      </c>
      <c r="K12" s="81">
        <v>3139.6634</v>
      </c>
      <c r="L12" s="80">
        <v>-277.41210000000046</v>
      </c>
      <c r="M12" s="80">
        <v>-90.33820000000014</v>
      </c>
      <c r="N12" s="82">
        <v>0.918815929001276</v>
      </c>
      <c r="O12" s="83">
        <v>0.9720315308822137</v>
      </c>
      <c r="P12" s="84">
        <v>1.2691150246867462</v>
      </c>
      <c r="Q12" s="83">
        <v>0.7992953095684816</v>
      </c>
      <c r="R12" s="80">
        <v>3565.6878000000006</v>
      </c>
      <c r="S12" s="80">
        <v>3763.0016</v>
      </c>
      <c r="T12" s="80">
        <v>-197.31379999999945</v>
      </c>
      <c r="U12" s="85">
        <v>0.8583577535550344</v>
      </c>
      <c r="V12" s="86">
        <v>0.8805211157297617</v>
      </c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</row>
    <row r="13" spans="1:247" s="88" customFormat="1" ht="18" outlineLevel="1">
      <c r="A13" s="89" t="s">
        <v>176</v>
      </c>
      <c r="B13" s="109">
        <v>78.4924</v>
      </c>
      <c r="C13" s="80">
        <v>248.6766</v>
      </c>
      <c r="D13" s="81">
        <v>37.3109</v>
      </c>
      <c r="E13" s="80">
        <v>-41.18150000000001</v>
      </c>
      <c r="F13" s="80">
        <v>-211.3657</v>
      </c>
      <c r="G13" s="82">
        <v>0.47534410974820485</v>
      </c>
      <c r="H13" s="110">
        <v>0.1500378403114728</v>
      </c>
      <c r="I13" s="80">
        <v>6520.2935</v>
      </c>
      <c r="J13" s="80">
        <v>9265.300500000001</v>
      </c>
      <c r="K13" s="81">
        <v>5975.1035</v>
      </c>
      <c r="L13" s="80">
        <v>-545.1899999999996</v>
      </c>
      <c r="M13" s="66">
        <v>-3290.197000000001</v>
      </c>
      <c r="N13" s="82">
        <v>0.9163856657679598</v>
      </c>
      <c r="O13" s="65">
        <v>0.6448904166680832</v>
      </c>
      <c r="P13" s="84">
        <v>-0.27068642464461895</v>
      </c>
      <c r="Q13" s="83">
        <v>0.600077277403877</v>
      </c>
      <c r="R13" s="80">
        <v>6675.9937</v>
      </c>
      <c r="S13" s="80">
        <v>10433.3004</v>
      </c>
      <c r="T13" s="80">
        <v>-3757.3067</v>
      </c>
      <c r="U13" s="85">
        <v>0.8880507744222529</v>
      </c>
      <c r="V13" s="86">
        <v>0.8950133520946852</v>
      </c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</row>
    <row r="14" spans="1:247" s="88" customFormat="1" ht="18" outlineLevel="1">
      <c r="A14" s="89" t="s">
        <v>177</v>
      </c>
      <c r="B14" s="109">
        <v>0</v>
      </c>
      <c r="C14" s="80">
        <v>25.0956</v>
      </c>
      <c r="D14" s="81">
        <v>19.6517</v>
      </c>
      <c r="E14" s="80">
        <v>19.6517</v>
      </c>
      <c r="F14" s="80">
        <v>-5.443899999999999</v>
      </c>
      <c r="G14" s="82" t="s">
        <v>170</v>
      </c>
      <c r="H14" s="110">
        <v>0.7830735268333892</v>
      </c>
      <c r="I14" s="80">
        <v>824.078</v>
      </c>
      <c r="J14" s="80">
        <v>831.364</v>
      </c>
      <c r="K14" s="81">
        <v>714.3475</v>
      </c>
      <c r="L14" s="80">
        <v>-109.7305</v>
      </c>
      <c r="M14" s="66">
        <v>-117.01650000000006</v>
      </c>
      <c r="N14" s="82">
        <v>0.8668445219991311</v>
      </c>
      <c r="O14" s="65">
        <v>0.8592475738665614</v>
      </c>
      <c r="P14" s="84">
        <v>-15.060458413395434</v>
      </c>
      <c r="Q14" s="83">
        <v>0.8994303278688525</v>
      </c>
      <c r="R14" s="80">
        <v>824.078</v>
      </c>
      <c r="S14" s="80">
        <v>953.364</v>
      </c>
      <c r="T14" s="80">
        <v>-129.28600000000006</v>
      </c>
      <c r="U14" s="85">
        <v>0.8720320884782727</v>
      </c>
      <c r="V14" s="86">
        <v>0.8668445219991311</v>
      </c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</row>
    <row r="15" spans="1:247" s="88" customFormat="1" ht="18" outlineLevel="1">
      <c r="A15" s="79" t="s">
        <v>178</v>
      </c>
      <c r="B15" s="109">
        <v>7.2553</v>
      </c>
      <c r="C15" s="80">
        <v>0.4187</v>
      </c>
      <c r="D15" s="81">
        <v>0</v>
      </c>
      <c r="E15" s="80" t="s">
        <v>170</v>
      </c>
      <c r="F15" s="80" t="s">
        <v>170</v>
      </c>
      <c r="G15" s="82">
        <v>0</v>
      </c>
      <c r="H15" s="110">
        <v>0</v>
      </c>
      <c r="I15" s="80">
        <v>1382.4950000000001</v>
      </c>
      <c r="J15" s="80">
        <v>1284.6088</v>
      </c>
      <c r="K15" s="81">
        <v>1311.6537</v>
      </c>
      <c r="L15" s="80">
        <v>-70.84130000000005</v>
      </c>
      <c r="M15" s="80">
        <v>27.044900000000098</v>
      </c>
      <c r="N15" s="82">
        <v>0.9487583680230308</v>
      </c>
      <c r="O15" s="83">
        <v>1.0210530240801714</v>
      </c>
      <c r="P15" s="84">
        <v>0.7273845248187337</v>
      </c>
      <c r="Q15" s="83">
        <v>1.0022277777777775</v>
      </c>
      <c r="R15" s="80">
        <v>1383.8141</v>
      </c>
      <c r="S15" s="80">
        <v>1356.6088</v>
      </c>
      <c r="T15" s="80">
        <v>27.20530000000008</v>
      </c>
      <c r="U15" s="85">
        <v>0.9469264831541709</v>
      </c>
      <c r="V15" s="86">
        <v>0.9478539783631342</v>
      </c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</row>
    <row r="16" spans="1:247" s="88" customFormat="1" ht="18" outlineLevel="1" collapsed="1">
      <c r="A16" s="79" t="s">
        <v>179</v>
      </c>
      <c r="B16" s="109">
        <v>0</v>
      </c>
      <c r="C16" s="80">
        <v>0</v>
      </c>
      <c r="D16" s="81">
        <v>0</v>
      </c>
      <c r="E16" s="80" t="s">
        <v>170</v>
      </c>
      <c r="F16" s="80" t="s">
        <v>170</v>
      </c>
      <c r="G16" s="82" t="s">
        <v>170</v>
      </c>
      <c r="H16" s="110" t="s">
        <v>170</v>
      </c>
      <c r="I16" s="80">
        <v>441.918</v>
      </c>
      <c r="J16" s="80">
        <v>441.9189</v>
      </c>
      <c r="K16" s="81">
        <v>441.918</v>
      </c>
      <c r="L16" s="80">
        <v>0</v>
      </c>
      <c r="M16" s="80">
        <v>-0.0009000000000014552</v>
      </c>
      <c r="N16" s="82">
        <v>1</v>
      </c>
      <c r="O16" s="83">
        <v>0.9999979634272261</v>
      </c>
      <c r="P16" s="84">
        <v>0</v>
      </c>
      <c r="Q16" s="83" t="s">
        <v>170</v>
      </c>
      <c r="R16" s="80">
        <v>441.918</v>
      </c>
      <c r="S16" s="80">
        <v>441.9189</v>
      </c>
      <c r="T16" s="80">
        <v>-0.0009000000000014552</v>
      </c>
      <c r="U16" s="85">
        <v>1</v>
      </c>
      <c r="V16" s="86">
        <v>1</v>
      </c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</row>
    <row r="17" spans="1:247" s="103" customFormat="1" ht="18">
      <c r="A17" s="113" t="s">
        <v>180</v>
      </c>
      <c r="B17" s="114">
        <v>396.9515</v>
      </c>
      <c r="C17" s="115">
        <v>431.9704</v>
      </c>
      <c r="D17" s="116">
        <v>365.63239999999996</v>
      </c>
      <c r="E17" s="115">
        <v>-31.31910000000005</v>
      </c>
      <c r="F17" s="115">
        <v>-66.33800000000002</v>
      </c>
      <c r="G17" s="117">
        <v>0.9211009405431141</v>
      </c>
      <c r="H17" s="118">
        <v>0.8464292923774406</v>
      </c>
      <c r="I17" s="115">
        <v>19433.8857</v>
      </c>
      <c r="J17" s="115">
        <v>17583.1624</v>
      </c>
      <c r="K17" s="116">
        <v>18640.7224</v>
      </c>
      <c r="L17" s="115">
        <v>-793.1633000000002</v>
      </c>
      <c r="M17" s="115">
        <v>1057.5599999999977</v>
      </c>
      <c r="N17" s="117">
        <v>0.9591865820225546</v>
      </c>
      <c r="O17" s="119">
        <v>1.0601461771177179</v>
      </c>
      <c r="P17" s="120">
        <v>0.8250880984984432</v>
      </c>
      <c r="Q17" s="119">
        <v>1.0000614227784772</v>
      </c>
      <c r="R17" s="115">
        <v>23629.406199999998</v>
      </c>
      <c r="S17" s="115">
        <v>22571.5398</v>
      </c>
      <c r="T17" s="115">
        <v>1057.866399999999</v>
      </c>
      <c r="U17" s="121">
        <v>0.7789970270437643</v>
      </c>
      <c r="V17" s="122">
        <v>0.788878156404963</v>
      </c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</row>
    <row r="18" spans="1:247" s="88" customFormat="1" ht="18" outlineLevel="1">
      <c r="A18" s="79" t="s">
        <v>181</v>
      </c>
      <c r="B18" s="109">
        <v>0</v>
      </c>
      <c r="C18" s="80">
        <v>0</v>
      </c>
      <c r="D18" s="81">
        <v>0</v>
      </c>
      <c r="E18" s="80" t="s">
        <v>170</v>
      </c>
      <c r="F18" s="80" t="s">
        <v>170</v>
      </c>
      <c r="G18" s="82" t="s">
        <v>170</v>
      </c>
      <c r="H18" s="110" t="s">
        <v>170</v>
      </c>
      <c r="I18" s="80">
        <v>84.1986</v>
      </c>
      <c r="J18" s="80">
        <v>28.7168</v>
      </c>
      <c r="K18" s="81">
        <v>84.1986</v>
      </c>
      <c r="L18" s="80">
        <v>0</v>
      </c>
      <c r="M18" s="80">
        <v>55.4818</v>
      </c>
      <c r="N18" s="82">
        <v>1</v>
      </c>
      <c r="O18" s="83">
        <v>2.932032817026967</v>
      </c>
      <c r="P18" s="84">
        <v>0</v>
      </c>
      <c r="Q18" s="83">
        <v>0</v>
      </c>
      <c r="R18" s="80">
        <v>84.1986</v>
      </c>
      <c r="S18" s="80">
        <v>29.0946</v>
      </c>
      <c r="T18" s="80">
        <v>55.104</v>
      </c>
      <c r="U18" s="85">
        <v>0.987014772500739</v>
      </c>
      <c r="V18" s="86">
        <v>1</v>
      </c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</row>
    <row r="19" spans="1:247" s="88" customFormat="1" ht="18" outlineLevel="1">
      <c r="A19" s="79" t="s">
        <v>182</v>
      </c>
      <c r="B19" s="109">
        <v>-254.36</v>
      </c>
      <c r="C19" s="80">
        <v>0</v>
      </c>
      <c r="D19" s="81">
        <v>0</v>
      </c>
      <c r="E19" s="80" t="s">
        <v>170</v>
      </c>
      <c r="F19" s="80" t="s">
        <v>170</v>
      </c>
      <c r="G19" s="82">
        <v>0</v>
      </c>
      <c r="H19" s="110" t="s">
        <v>170</v>
      </c>
      <c r="I19" s="80">
        <v>99.1954</v>
      </c>
      <c r="J19" s="80">
        <v>61.3631</v>
      </c>
      <c r="K19" s="81">
        <v>99.1954</v>
      </c>
      <c r="L19" s="80">
        <v>0</v>
      </c>
      <c r="M19" s="80">
        <v>37.832300000000004</v>
      </c>
      <c r="N19" s="82">
        <v>1</v>
      </c>
      <c r="O19" s="83">
        <v>1.616531759314637</v>
      </c>
      <c r="P19" s="84">
        <v>0</v>
      </c>
      <c r="Q19" s="83" t="s">
        <v>170</v>
      </c>
      <c r="R19" s="80">
        <v>99.1954</v>
      </c>
      <c r="S19" s="80">
        <v>61.3631</v>
      </c>
      <c r="T19" s="80">
        <v>37.832300000000004</v>
      </c>
      <c r="U19" s="85">
        <v>1</v>
      </c>
      <c r="V19" s="86">
        <v>1</v>
      </c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</row>
    <row r="20" spans="1:247" s="88" customFormat="1" ht="18" outlineLevel="1">
      <c r="A20" s="79" t="s">
        <v>183</v>
      </c>
      <c r="B20" s="109">
        <v>0</v>
      </c>
      <c r="C20" s="80">
        <v>1.8545</v>
      </c>
      <c r="D20" s="81">
        <v>0</v>
      </c>
      <c r="E20" s="80" t="s">
        <v>170</v>
      </c>
      <c r="F20" s="80" t="s">
        <v>170</v>
      </c>
      <c r="G20" s="82" t="s">
        <v>170</v>
      </c>
      <c r="H20" s="110">
        <v>0</v>
      </c>
      <c r="I20" s="80">
        <v>1802.8764</v>
      </c>
      <c r="J20" s="80">
        <v>1217.0899</v>
      </c>
      <c r="K20" s="81">
        <v>1694.4549</v>
      </c>
      <c r="L20" s="80">
        <v>-108.42150000000015</v>
      </c>
      <c r="M20" s="80">
        <v>477.365</v>
      </c>
      <c r="N20" s="82">
        <v>0.9398619339628606</v>
      </c>
      <c r="O20" s="83">
        <v>1.392218356261111</v>
      </c>
      <c r="P20" s="84">
        <v>0.18508705816880403</v>
      </c>
      <c r="Q20" s="83">
        <v>1.0039027777777791</v>
      </c>
      <c r="R20" s="80">
        <v>1802.8764</v>
      </c>
      <c r="S20" s="80">
        <v>1325.0899</v>
      </c>
      <c r="T20" s="80">
        <v>477.78650000000016</v>
      </c>
      <c r="U20" s="85">
        <v>0.9184960960007317</v>
      </c>
      <c r="V20" s="86">
        <v>0.9398619339628606</v>
      </c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</row>
    <row r="21" spans="1:247" s="88" customFormat="1" ht="18" outlineLevel="1">
      <c r="A21" s="79" t="s">
        <v>184</v>
      </c>
      <c r="B21" s="109">
        <v>0</v>
      </c>
      <c r="C21" s="80">
        <v>0</v>
      </c>
      <c r="D21" s="81">
        <v>0</v>
      </c>
      <c r="E21" s="80" t="s">
        <v>170</v>
      </c>
      <c r="F21" s="80" t="s">
        <v>170</v>
      </c>
      <c r="G21" s="82" t="s">
        <v>170</v>
      </c>
      <c r="H21" s="110" t="s">
        <v>170</v>
      </c>
      <c r="I21" s="80">
        <v>2057.0497</v>
      </c>
      <c r="J21" s="80">
        <v>2069.9356</v>
      </c>
      <c r="K21" s="81">
        <v>2057.0497</v>
      </c>
      <c r="L21" s="80">
        <v>0</v>
      </c>
      <c r="M21" s="80">
        <v>-12.885899999999765</v>
      </c>
      <c r="N21" s="82">
        <v>1</v>
      </c>
      <c r="O21" s="83">
        <v>0.9937747338612855</v>
      </c>
      <c r="P21" s="84">
        <v>0</v>
      </c>
      <c r="Q21" s="83" t="s">
        <v>170</v>
      </c>
      <c r="R21" s="80">
        <v>2057.0497</v>
      </c>
      <c r="S21" s="80">
        <v>2069.9356</v>
      </c>
      <c r="T21" s="80">
        <v>-12.885899999999765</v>
      </c>
      <c r="U21" s="85">
        <v>1</v>
      </c>
      <c r="V21" s="86">
        <v>1</v>
      </c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</row>
    <row r="22" spans="1:247" s="88" customFormat="1" ht="18" outlineLevel="1">
      <c r="A22" s="79" t="s">
        <v>185</v>
      </c>
      <c r="B22" s="109">
        <v>0</v>
      </c>
      <c r="C22" s="80">
        <v>0.7838</v>
      </c>
      <c r="D22" s="81">
        <v>0</v>
      </c>
      <c r="E22" s="80" t="s">
        <v>170</v>
      </c>
      <c r="F22" s="80" t="s">
        <v>170</v>
      </c>
      <c r="G22" s="82" t="s">
        <v>170</v>
      </c>
      <c r="H22" s="110">
        <v>0</v>
      </c>
      <c r="I22" s="80">
        <v>1978.776</v>
      </c>
      <c r="J22" s="80">
        <v>1514.4656</v>
      </c>
      <c r="K22" s="81">
        <v>1901.1671</v>
      </c>
      <c r="L22" s="80">
        <v>-77.60890000000018</v>
      </c>
      <c r="M22" s="80">
        <v>386.7014999999999</v>
      </c>
      <c r="N22" s="82">
        <v>0.9607793403598992</v>
      </c>
      <c r="O22" s="83">
        <v>1.2553385827977868</v>
      </c>
      <c r="P22" s="84">
        <v>0.16714874359910992</v>
      </c>
      <c r="Q22" s="83">
        <v>0.9949871730604802</v>
      </c>
      <c r="R22" s="80">
        <v>1978.776</v>
      </c>
      <c r="S22" s="80">
        <v>1592.4655</v>
      </c>
      <c r="T22" s="80">
        <v>386.31050000000005</v>
      </c>
      <c r="U22" s="85">
        <v>0.9510194098396481</v>
      </c>
      <c r="V22" s="86">
        <v>0.9607793403598992</v>
      </c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</row>
    <row r="23" spans="1:247" s="88" customFormat="1" ht="18" outlineLevel="1">
      <c r="A23" s="79" t="s">
        <v>186</v>
      </c>
      <c r="B23" s="109">
        <v>81.8227</v>
      </c>
      <c r="C23" s="80">
        <v>92.3797</v>
      </c>
      <c r="D23" s="81">
        <v>13.0293</v>
      </c>
      <c r="E23" s="80">
        <v>-68.79339999999999</v>
      </c>
      <c r="F23" s="80">
        <v>-79.35040000000001</v>
      </c>
      <c r="G23" s="82">
        <v>0.1592382065123737</v>
      </c>
      <c r="H23" s="110">
        <v>0.14104072647995175</v>
      </c>
      <c r="I23" s="80">
        <v>3764.4954000000002</v>
      </c>
      <c r="J23" s="80">
        <v>3406.1739</v>
      </c>
      <c r="K23" s="81">
        <v>3872.7218000000003</v>
      </c>
      <c r="L23" s="80">
        <v>108.22640000000001</v>
      </c>
      <c r="M23" s="80">
        <v>466.5479000000005</v>
      </c>
      <c r="N23" s="82">
        <v>1.0287492448523115</v>
      </c>
      <c r="O23" s="83">
        <v>1.1369712509393606</v>
      </c>
      <c r="P23" s="84">
        <v>0.6978826630686554</v>
      </c>
      <c r="Q23" s="83">
        <v>0.9997335806802953</v>
      </c>
      <c r="R23" s="80">
        <v>4950.4345</v>
      </c>
      <c r="S23" s="80">
        <v>4484.1738</v>
      </c>
      <c r="T23" s="80">
        <v>466.2607000000007</v>
      </c>
      <c r="U23" s="85">
        <v>0.7595989923494937</v>
      </c>
      <c r="V23" s="86">
        <v>0.7822993719036178</v>
      </c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</row>
    <row r="24" spans="1:247" s="88" customFormat="1" ht="18" outlineLevel="1">
      <c r="A24" s="79" t="s">
        <v>187</v>
      </c>
      <c r="B24" s="109">
        <v>42.516</v>
      </c>
      <c r="C24" s="80">
        <v>52.3274</v>
      </c>
      <c r="D24" s="81">
        <v>22.2586</v>
      </c>
      <c r="E24" s="80">
        <v>-20.257399999999997</v>
      </c>
      <c r="F24" s="80">
        <v>-30.068799999999996</v>
      </c>
      <c r="G24" s="82">
        <v>0.5235346693009691</v>
      </c>
      <c r="H24" s="110">
        <v>0.4253717937447686</v>
      </c>
      <c r="I24" s="80">
        <v>665.0206</v>
      </c>
      <c r="J24" s="80">
        <v>939.3315</v>
      </c>
      <c r="K24" s="81">
        <v>712.7587</v>
      </c>
      <c r="L24" s="80">
        <v>47.73810000000003</v>
      </c>
      <c r="M24" s="80">
        <v>-226.57280000000003</v>
      </c>
      <c r="N24" s="82">
        <v>1.071784392844372</v>
      </c>
      <c r="O24" s="83">
        <v>0.7587935675530949</v>
      </c>
      <c r="P24" s="84">
        <v>-0.2672820751466551</v>
      </c>
      <c r="Q24" s="83">
        <v>0.9955500000000015</v>
      </c>
      <c r="R24" s="80">
        <v>760.5450999999999</v>
      </c>
      <c r="S24" s="80">
        <v>987.3314999999999</v>
      </c>
      <c r="T24" s="80">
        <v>-226.78639999999996</v>
      </c>
      <c r="U24" s="85">
        <v>0.9513841095923711</v>
      </c>
      <c r="V24" s="86">
        <v>0.9371682231599415</v>
      </c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</row>
    <row r="25" spans="1:247" s="88" customFormat="1" ht="18" outlineLevel="1">
      <c r="A25" s="79" t="s">
        <v>188</v>
      </c>
      <c r="B25" s="109">
        <v>328.4704</v>
      </c>
      <c r="C25" s="80">
        <v>208.9129</v>
      </c>
      <c r="D25" s="81">
        <v>298.7529</v>
      </c>
      <c r="E25" s="80">
        <v>-29.717499999999973</v>
      </c>
      <c r="F25" s="80">
        <v>89.84</v>
      </c>
      <c r="G25" s="82">
        <v>0.9095276164914708</v>
      </c>
      <c r="H25" s="110">
        <v>1.430035675154574</v>
      </c>
      <c r="I25" s="80">
        <v>2443.8285</v>
      </c>
      <c r="J25" s="80">
        <v>2083.1387999999997</v>
      </c>
      <c r="K25" s="81">
        <v>2198.8308</v>
      </c>
      <c r="L25" s="80">
        <v>-244.9976999999999</v>
      </c>
      <c r="M25" s="80">
        <v>115.69200000000046</v>
      </c>
      <c r="N25" s="82">
        <v>0.8997484070588424</v>
      </c>
      <c r="O25" s="83">
        <v>1.0555373458552069</v>
      </c>
      <c r="P25" s="84">
        <v>0.9179001187656544</v>
      </c>
      <c r="Q25" s="83">
        <v>1.0003631863882443</v>
      </c>
      <c r="R25" s="80">
        <v>3492.3004</v>
      </c>
      <c r="S25" s="80">
        <v>3376.1387999999997</v>
      </c>
      <c r="T25" s="80">
        <v>116.16160000000036</v>
      </c>
      <c r="U25" s="85">
        <v>0.6170181154874319</v>
      </c>
      <c r="V25" s="86">
        <v>0.6296224689033052</v>
      </c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</row>
    <row r="26" spans="1:247" s="88" customFormat="1" ht="18" outlineLevel="1">
      <c r="A26" s="79" t="s">
        <v>189</v>
      </c>
      <c r="B26" s="109">
        <v>76.1355</v>
      </c>
      <c r="C26" s="80">
        <v>20.8403</v>
      </c>
      <c r="D26" s="81">
        <v>6.0444</v>
      </c>
      <c r="E26" s="80">
        <v>-70.0911</v>
      </c>
      <c r="F26" s="80">
        <v>-14.7959</v>
      </c>
      <c r="G26" s="82">
        <v>0.07939003487203737</v>
      </c>
      <c r="H26" s="110">
        <v>0.2900342125593202</v>
      </c>
      <c r="I26" s="80">
        <v>2249.4420999999998</v>
      </c>
      <c r="J26" s="80">
        <v>1414.6199000000001</v>
      </c>
      <c r="K26" s="81">
        <v>1721.8439</v>
      </c>
      <c r="L26" s="80">
        <v>-527.5981999999997</v>
      </c>
      <c r="M26" s="80">
        <v>307.22399999999993</v>
      </c>
      <c r="N26" s="82">
        <v>0.7654537540663973</v>
      </c>
      <c r="O26" s="83">
        <v>1.2171777733368518</v>
      </c>
      <c r="P26" s="84">
        <v>0.743260230054959</v>
      </c>
      <c r="Q26" s="83">
        <v>1.0004632170978625</v>
      </c>
      <c r="R26" s="80">
        <v>2611.2556999999997</v>
      </c>
      <c r="S26" s="80">
        <v>2303.6199</v>
      </c>
      <c r="T26" s="80">
        <v>307.63579999999956</v>
      </c>
      <c r="U26" s="85">
        <v>0.6140856397359652</v>
      </c>
      <c r="V26" s="86">
        <v>0.6593930651831609</v>
      </c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</row>
    <row r="27" spans="1:247" s="88" customFormat="1" ht="18" outlineLevel="1">
      <c r="A27" s="79" t="s">
        <v>190</v>
      </c>
      <c r="B27" s="109">
        <v>31.1764</v>
      </c>
      <c r="C27" s="80">
        <v>7.4748</v>
      </c>
      <c r="D27" s="81">
        <v>25.5472</v>
      </c>
      <c r="E27" s="80">
        <v>-5.629200000000001</v>
      </c>
      <c r="F27" s="80">
        <v>18.072400000000002</v>
      </c>
      <c r="G27" s="82">
        <v>0.8194403459026699</v>
      </c>
      <c r="H27" s="110">
        <v>3.417777064269278</v>
      </c>
      <c r="I27" s="80">
        <v>2043.0643</v>
      </c>
      <c r="J27" s="80">
        <v>2291.4217</v>
      </c>
      <c r="K27" s="81">
        <v>2033.3265999999999</v>
      </c>
      <c r="L27" s="80">
        <v>-9.737700000000132</v>
      </c>
      <c r="M27" s="80">
        <v>-258.0951</v>
      </c>
      <c r="N27" s="82">
        <v>0.9952337770279672</v>
      </c>
      <c r="O27" s="83">
        <v>0.8873646435311318</v>
      </c>
      <c r="P27" s="84">
        <v>-0.3073454861533237</v>
      </c>
      <c r="Q27" s="83">
        <v>0.9946885158828118</v>
      </c>
      <c r="R27" s="80">
        <v>2094.0025</v>
      </c>
      <c r="S27" s="80">
        <v>2352.4216</v>
      </c>
      <c r="T27" s="80">
        <v>-258.41910000000007</v>
      </c>
      <c r="U27" s="85">
        <v>0.9740693164864664</v>
      </c>
      <c r="V27" s="86">
        <v>0.9710239600955586</v>
      </c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</row>
    <row r="28" spans="1:247" s="88" customFormat="1" ht="18" outlineLevel="1">
      <c r="A28" s="79" t="s">
        <v>191</v>
      </c>
      <c r="B28" s="109">
        <v>42.3448</v>
      </c>
      <c r="C28" s="80">
        <v>0</v>
      </c>
      <c r="D28" s="81">
        <v>0</v>
      </c>
      <c r="E28" s="80" t="s">
        <v>170</v>
      </c>
      <c r="F28" s="80" t="s">
        <v>170</v>
      </c>
      <c r="G28" s="82">
        <v>0</v>
      </c>
      <c r="H28" s="110" t="s">
        <v>170</v>
      </c>
      <c r="I28" s="80">
        <v>190.04729999999998</v>
      </c>
      <c r="J28" s="80">
        <v>361.3876</v>
      </c>
      <c r="K28" s="81">
        <v>298.6174</v>
      </c>
      <c r="L28" s="80">
        <v>108.5701</v>
      </c>
      <c r="M28" s="80">
        <v>-62.770200000000045</v>
      </c>
      <c r="N28" s="82">
        <v>1.5712793604539501</v>
      </c>
      <c r="O28" s="83">
        <v>0.826307820190842</v>
      </c>
      <c r="P28" s="84">
        <v>3.3837177067470754</v>
      </c>
      <c r="Q28" s="83">
        <v>1.0011595518646659</v>
      </c>
      <c r="R28" s="80">
        <v>387.7205</v>
      </c>
      <c r="S28" s="80">
        <v>450.3875</v>
      </c>
      <c r="T28" s="80">
        <v>-62.66699999999997</v>
      </c>
      <c r="U28" s="85">
        <v>0.8023926063667398</v>
      </c>
      <c r="V28" s="86">
        <v>0.7701872869760561</v>
      </c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</row>
    <row r="29" spans="1:247" s="88" customFormat="1" ht="18" outlineLevel="1" collapsed="1">
      <c r="A29" s="79" t="s">
        <v>192</v>
      </c>
      <c r="B29" s="109">
        <v>48.8457</v>
      </c>
      <c r="C29" s="80">
        <v>47.397</v>
      </c>
      <c r="D29" s="81">
        <v>0</v>
      </c>
      <c r="E29" s="80" t="s">
        <v>170</v>
      </c>
      <c r="F29" s="80" t="s">
        <v>170</v>
      </c>
      <c r="G29" s="82">
        <v>0</v>
      </c>
      <c r="H29" s="110">
        <v>0</v>
      </c>
      <c r="I29" s="80">
        <v>2055.8914</v>
      </c>
      <c r="J29" s="80">
        <v>2195.518</v>
      </c>
      <c r="K29" s="81">
        <v>1966.5575</v>
      </c>
      <c r="L29" s="80">
        <v>-89.33390000000009</v>
      </c>
      <c r="M29" s="80">
        <v>-228.96050000000014</v>
      </c>
      <c r="N29" s="82">
        <v>0.9565473643208975</v>
      </c>
      <c r="O29" s="83">
        <v>0.8957145876280677</v>
      </c>
      <c r="P29" s="84">
        <v>1.2052475524264894</v>
      </c>
      <c r="Q29" s="83">
        <v>1.0003674851190478</v>
      </c>
      <c r="R29" s="80">
        <v>3311.0514000000003</v>
      </c>
      <c r="S29" s="80">
        <v>3539.518</v>
      </c>
      <c r="T29" s="80">
        <v>-228.46659999999974</v>
      </c>
      <c r="U29" s="85">
        <v>0.6202872820536581</v>
      </c>
      <c r="V29" s="86">
        <v>0.59393747255026</v>
      </c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</row>
    <row r="30" spans="1:247" s="103" customFormat="1" ht="18">
      <c r="A30" s="113" t="s">
        <v>193</v>
      </c>
      <c r="B30" s="114">
        <v>69.9584</v>
      </c>
      <c r="C30" s="115">
        <v>13.6934</v>
      </c>
      <c r="D30" s="116">
        <v>1.5821</v>
      </c>
      <c r="E30" s="115">
        <v>-68.3763</v>
      </c>
      <c r="F30" s="115">
        <v>-12.1113</v>
      </c>
      <c r="G30" s="117">
        <v>0.02261486826456866</v>
      </c>
      <c r="H30" s="118">
        <v>0.11553741218397184</v>
      </c>
      <c r="I30" s="115">
        <v>266.832</v>
      </c>
      <c r="J30" s="115">
        <v>239.2839</v>
      </c>
      <c r="K30" s="116">
        <v>244.2048</v>
      </c>
      <c r="L30" s="115">
        <v>-22.627199999999988</v>
      </c>
      <c r="M30" s="115">
        <v>4.920900000000017</v>
      </c>
      <c r="N30" s="117">
        <v>0.9152005756431013</v>
      </c>
      <c r="O30" s="119">
        <v>1.020565111150395</v>
      </c>
      <c r="P30" s="120">
        <v>0.9774708101196162</v>
      </c>
      <c r="Q30" s="119">
        <v>0.8750094774551321</v>
      </c>
      <c r="R30" s="115">
        <v>457.7072</v>
      </c>
      <c r="S30" s="115">
        <v>483.284</v>
      </c>
      <c r="T30" s="115">
        <v>-25.57679999999999</v>
      </c>
      <c r="U30" s="121">
        <v>0.49512067438607527</v>
      </c>
      <c r="V30" s="122">
        <v>0.5335393456777608</v>
      </c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  <c r="FG30" s="102"/>
      <c r="FH30" s="102"/>
      <c r="FI30" s="102"/>
      <c r="FJ30" s="102"/>
      <c r="FK30" s="102"/>
      <c r="FL30" s="102"/>
      <c r="FM30" s="102"/>
      <c r="FN30" s="102"/>
      <c r="FO30" s="102"/>
      <c r="FP30" s="102"/>
      <c r="FQ30" s="102"/>
      <c r="FR30" s="102"/>
      <c r="FS30" s="102"/>
      <c r="FT30" s="102"/>
      <c r="FU30" s="102"/>
      <c r="FV30" s="102"/>
      <c r="FW30" s="102"/>
      <c r="FX30" s="102"/>
      <c r="FY30" s="102"/>
      <c r="FZ30" s="102"/>
      <c r="GA30" s="102"/>
      <c r="GB30" s="102"/>
      <c r="GC30" s="102"/>
      <c r="GD30" s="102"/>
      <c r="GE30" s="102"/>
      <c r="GF30" s="102"/>
      <c r="GG30" s="102"/>
      <c r="GH30" s="102"/>
      <c r="GI30" s="102"/>
      <c r="GJ30" s="102"/>
      <c r="GK30" s="102"/>
      <c r="GL30" s="102"/>
      <c r="GM30" s="102"/>
      <c r="GN30" s="102"/>
      <c r="GO30" s="102"/>
      <c r="GP30" s="102"/>
      <c r="GQ30" s="102"/>
      <c r="GR30" s="102"/>
      <c r="GS30" s="102"/>
      <c r="GT30" s="102"/>
      <c r="GU30" s="102"/>
      <c r="GV30" s="102"/>
      <c r="GW30" s="102"/>
      <c r="GX30" s="102"/>
      <c r="GY30" s="102"/>
      <c r="GZ30" s="102"/>
      <c r="HA30" s="102"/>
      <c r="HB30" s="102"/>
      <c r="HC30" s="102"/>
      <c r="HD30" s="102"/>
      <c r="HE30" s="102"/>
      <c r="HF30" s="102"/>
      <c r="HG30" s="102"/>
      <c r="HH30" s="102"/>
      <c r="HI30" s="102"/>
      <c r="HJ30" s="102"/>
      <c r="HK30" s="102"/>
      <c r="HL30" s="102"/>
      <c r="HM30" s="102"/>
      <c r="HN30" s="102"/>
      <c r="HO30" s="102"/>
      <c r="HP30" s="102"/>
      <c r="HQ30" s="102"/>
      <c r="HR30" s="102"/>
      <c r="HS30" s="102"/>
      <c r="HT30" s="102"/>
      <c r="HU30" s="102"/>
      <c r="HV30" s="102"/>
      <c r="HW30" s="102"/>
      <c r="HX30" s="102"/>
      <c r="HY30" s="102"/>
      <c r="HZ30" s="102"/>
      <c r="IA30" s="102"/>
      <c r="IB30" s="102"/>
      <c r="IC30" s="102"/>
      <c r="ID30" s="102"/>
      <c r="IE30" s="102"/>
      <c r="IF30" s="102"/>
      <c r="IG30" s="102"/>
      <c r="IH30" s="102"/>
      <c r="II30" s="102"/>
      <c r="IJ30" s="102"/>
      <c r="IK30" s="102"/>
      <c r="IL30" s="102"/>
      <c r="IM30" s="102"/>
    </row>
    <row r="31" spans="1:247" s="88" customFormat="1" ht="18" outlineLevel="1">
      <c r="A31" s="79" t="s">
        <v>194</v>
      </c>
      <c r="B31" s="109">
        <v>0</v>
      </c>
      <c r="C31" s="80">
        <v>3.7056</v>
      </c>
      <c r="D31" s="81">
        <v>1.5821</v>
      </c>
      <c r="E31" s="80">
        <v>1.5821</v>
      </c>
      <c r="F31" s="80">
        <v>-2.1235</v>
      </c>
      <c r="G31" s="82" t="s">
        <v>170</v>
      </c>
      <c r="H31" s="110">
        <v>0.426948402417962</v>
      </c>
      <c r="I31" s="80">
        <v>74.1034</v>
      </c>
      <c r="J31" s="80">
        <v>45.6934</v>
      </c>
      <c r="K31" s="81">
        <v>72.5213</v>
      </c>
      <c r="L31" s="80">
        <v>-1.582099999999997</v>
      </c>
      <c r="M31" s="80">
        <v>26.8279</v>
      </c>
      <c r="N31" s="82">
        <v>0.9786501024244502</v>
      </c>
      <c r="O31" s="83">
        <v>1.5871285568594151</v>
      </c>
      <c r="P31" s="84">
        <v>0.8206011235541812</v>
      </c>
      <c r="Q31" s="83">
        <v>0.8020609136856772</v>
      </c>
      <c r="R31" s="80">
        <v>195.23669999999998</v>
      </c>
      <c r="S31" s="80">
        <v>198.6935</v>
      </c>
      <c r="T31" s="80">
        <v>-3.4568000000000154</v>
      </c>
      <c r="U31" s="85">
        <v>0.22996927428426192</v>
      </c>
      <c r="V31" s="86">
        <v>0.37145321550712546</v>
      </c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</row>
    <row r="32" spans="1:247" s="88" customFormat="1" ht="18" outlineLevel="1">
      <c r="A32" s="79" t="s">
        <v>195</v>
      </c>
      <c r="B32" s="109">
        <v>69.9584</v>
      </c>
      <c r="C32" s="80">
        <v>8.82</v>
      </c>
      <c r="D32" s="81">
        <v>0</v>
      </c>
      <c r="E32" s="80" t="s">
        <v>170</v>
      </c>
      <c r="F32" s="80" t="s">
        <v>170</v>
      </c>
      <c r="G32" s="82">
        <v>0</v>
      </c>
      <c r="H32" s="110">
        <v>0</v>
      </c>
      <c r="I32" s="80">
        <v>90.4399</v>
      </c>
      <c r="J32" s="80">
        <v>118.8201</v>
      </c>
      <c r="K32" s="81">
        <v>115.6306</v>
      </c>
      <c r="L32" s="80">
        <v>25.190700000000007</v>
      </c>
      <c r="M32" s="80">
        <v>-3.1894999999999953</v>
      </c>
      <c r="N32" s="82">
        <v>1.2785352482698455</v>
      </c>
      <c r="O32" s="83">
        <v>0.9731568985382103</v>
      </c>
      <c r="P32" s="84">
        <v>1.0771124010860287</v>
      </c>
      <c r="Q32" s="83">
        <v>0.9900266666666668</v>
      </c>
      <c r="R32" s="80">
        <v>160.1818</v>
      </c>
      <c r="S32" s="80">
        <v>163.8201</v>
      </c>
      <c r="T32" s="80">
        <v>-3.6382999999999868</v>
      </c>
      <c r="U32" s="85">
        <v>0.7253084328479839</v>
      </c>
      <c r="V32" s="86">
        <v>0.7218710240489243</v>
      </c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</row>
    <row r="33" spans="1:247" s="88" customFormat="1" ht="18" outlineLevel="1" collapsed="1">
      <c r="A33" s="79" t="s">
        <v>196</v>
      </c>
      <c r="B33" s="109">
        <v>0</v>
      </c>
      <c r="C33" s="80">
        <v>1.1678</v>
      </c>
      <c r="D33" s="81">
        <v>0</v>
      </c>
      <c r="E33" s="80" t="s">
        <v>170</v>
      </c>
      <c r="F33" s="80" t="s">
        <v>170</v>
      </c>
      <c r="G33" s="82" t="s">
        <v>170</v>
      </c>
      <c r="H33" s="110">
        <v>0</v>
      </c>
      <c r="I33" s="80">
        <v>102.2887</v>
      </c>
      <c r="J33" s="80">
        <v>74.7704</v>
      </c>
      <c r="K33" s="81">
        <v>56.0529</v>
      </c>
      <c r="L33" s="80">
        <v>-46.235800000000005</v>
      </c>
      <c r="M33" s="80">
        <v>-18.717499999999994</v>
      </c>
      <c r="N33" s="82">
        <v>0.5479872165742647</v>
      </c>
      <c r="O33" s="83">
        <v>0.7496669805163542</v>
      </c>
      <c r="P33" s="84">
        <v>1.6801837322799733</v>
      </c>
      <c r="Q33" s="83">
        <v>1.005126086956522</v>
      </c>
      <c r="R33" s="80">
        <v>102.2887</v>
      </c>
      <c r="S33" s="80">
        <v>120.7704</v>
      </c>
      <c r="T33" s="80">
        <v>-18.48169999999999</v>
      </c>
      <c r="U33" s="85">
        <v>0.6191119678331777</v>
      </c>
      <c r="V33" s="86">
        <v>0.5479872165742647</v>
      </c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</row>
    <row r="34" spans="1:247" s="103" customFormat="1" ht="18">
      <c r="A34" s="113" t="s">
        <v>197</v>
      </c>
      <c r="B34" s="114">
        <v>20.4769</v>
      </c>
      <c r="C34" s="115">
        <v>34.2275</v>
      </c>
      <c r="D34" s="116">
        <v>34.036699999999996</v>
      </c>
      <c r="E34" s="115">
        <v>13.559799999999996</v>
      </c>
      <c r="F34" s="115">
        <v>-0.19080000000000297</v>
      </c>
      <c r="G34" s="117">
        <v>1.6621998447030555</v>
      </c>
      <c r="H34" s="118">
        <v>0.9944255350230077</v>
      </c>
      <c r="I34" s="115">
        <v>1992.7240000000002</v>
      </c>
      <c r="J34" s="115">
        <v>2257.6137</v>
      </c>
      <c r="K34" s="116">
        <v>1859.7771999999998</v>
      </c>
      <c r="L34" s="115">
        <v>-132.9468000000004</v>
      </c>
      <c r="M34" s="115">
        <v>-397.8365000000001</v>
      </c>
      <c r="N34" s="117">
        <v>0.9332838867801059</v>
      </c>
      <c r="O34" s="65">
        <v>0.8237800824826673</v>
      </c>
      <c r="P34" s="120">
        <v>-2.0303202262553395</v>
      </c>
      <c r="Q34" s="119">
        <v>0.9553809875917529</v>
      </c>
      <c r="R34" s="115">
        <v>2126.3284</v>
      </c>
      <c r="S34" s="115">
        <v>2536.6135999999997</v>
      </c>
      <c r="T34" s="115">
        <v>-410.2851999999998</v>
      </c>
      <c r="U34" s="121">
        <v>0.8900108790712153</v>
      </c>
      <c r="V34" s="122">
        <v>0.8746425058330594</v>
      </c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  <c r="IM34" s="102"/>
    </row>
    <row r="35" spans="1:247" s="88" customFormat="1" ht="18" outlineLevel="1">
      <c r="A35" s="79" t="s">
        <v>198</v>
      </c>
      <c r="B35" s="109">
        <v>0</v>
      </c>
      <c r="C35" s="80">
        <v>23.2088</v>
      </c>
      <c r="D35" s="81">
        <v>0</v>
      </c>
      <c r="E35" s="80" t="s">
        <v>170</v>
      </c>
      <c r="F35" s="80" t="s">
        <v>170</v>
      </c>
      <c r="G35" s="82" t="s">
        <v>170</v>
      </c>
      <c r="H35" s="110">
        <v>0</v>
      </c>
      <c r="I35" s="80">
        <v>835.5896</v>
      </c>
      <c r="J35" s="80">
        <v>694.8759</v>
      </c>
      <c r="K35" s="81">
        <v>732.6218</v>
      </c>
      <c r="L35" s="80">
        <v>-102.96780000000001</v>
      </c>
      <c r="M35" s="80">
        <v>37.745900000000006</v>
      </c>
      <c r="N35" s="82">
        <v>0.8767722815123596</v>
      </c>
      <c r="O35" s="83">
        <v>1.0543203469856992</v>
      </c>
      <c r="P35" s="84">
        <v>0.7317539088233768</v>
      </c>
      <c r="Q35" s="83">
        <v>0.9996873786407768</v>
      </c>
      <c r="R35" s="80">
        <v>835.5896</v>
      </c>
      <c r="S35" s="80">
        <v>797.8759</v>
      </c>
      <c r="T35" s="80">
        <v>37.71370000000002</v>
      </c>
      <c r="U35" s="85">
        <v>0.8709072425924884</v>
      </c>
      <c r="V35" s="86">
        <v>0.8767722815123596</v>
      </c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</row>
    <row r="36" spans="1:247" s="88" customFormat="1" ht="18" outlineLevel="1" collapsed="1">
      <c r="A36" s="89" t="s">
        <v>199</v>
      </c>
      <c r="B36" s="109">
        <v>0</v>
      </c>
      <c r="C36" s="80">
        <v>11.0187</v>
      </c>
      <c r="D36" s="81">
        <v>16.4065</v>
      </c>
      <c r="E36" s="80">
        <v>16.4065</v>
      </c>
      <c r="F36" s="80">
        <v>5.3878</v>
      </c>
      <c r="G36" s="82" t="s">
        <v>170</v>
      </c>
      <c r="H36" s="110">
        <v>1.4889687531196965</v>
      </c>
      <c r="I36" s="80">
        <v>1136.6575</v>
      </c>
      <c r="J36" s="80">
        <v>1562.7378</v>
      </c>
      <c r="K36" s="81">
        <v>1107.8082</v>
      </c>
      <c r="L36" s="80">
        <v>-28.849300000000085</v>
      </c>
      <c r="M36" s="66">
        <v>-454.92960000000016</v>
      </c>
      <c r="N36" s="82">
        <v>0.9746191794801864</v>
      </c>
      <c r="O36" s="65">
        <v>0.7088893607104146</v>
      </c>
      <c r="P36" s="84">
        <v>-0.06770859859045368</v>
      </c>
      <c r="Q36" s="83">
        <v>0.7036431796175168</v>
      </c>
      <c r="R36" s="80">
        <v>1136.6575</v>
      </c>
      <c r="S36" s="80">
        <v>1603.7377</v>
      </c>
      <c r="T36" s="80">
        <v>-467.0801999999999</v>
      </c>
      <c r="U36" s="85">
        <v>0.9744347844413711</v>
      </c>
      <c r="V36" s="86">
        <v>0.9746191794801864</v>
      </c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</row>
    <row r="37" spans="1:247" s="88" customFormat="1" ht="18" outlineLevel="1">
      <c r="A37" s="79" t="s">
        <v>227</v>
      </c>
      <c r="B37" s="109">
        <v>20.4769</v>
      </c>
      <c r="C37" s="80">
        <v>0</v>
      </c>
      <c r="D37" s="81">
        <v>17.6302</v>
      </c>
      <c r="E37" s="80">
        <v>-2.846700000000002</v>
      </c>
      <c r="F37" s="80">
        <v>17.6302</v>
      </c>
      <c r="G37" s="82">
        <v>0.8609799334860256</v>
      </c>
      <c r="H37" s="110" t="s">
        <v>170</v>
      </c>
      <c r="I37" s="80">
        <v>20.4769</v>
      </c>
      <c r="J37" s="80">
        <v>0</v>
      </c>
      <c r="K37" s="81">
        <v>19.347199999999997</v>
      </c>
      <c r="L37" s="80">
        <v>-1.1297000000000033</v>
      </c>
      <c r="M37" s="80">
        <v>19.347199999999997</v>
      </c>
      <c r="N37" s="82">
        <v>0.944830516337922</v>
      </c>
      <c r="O37" s="83" t="s">
        <v>170</v>
      </c>
      <c r="P37" s="84">
        <v>0.8744351196413842</v>
      </c>
      <c r="Q37" s="83">
        <v>0.9980303703703705</v>
      </c>
      <c r="R37" s="80">
        <v>154.0813</v>
      </c>
      <c r="S37" s="80">
        <v>135</v>
      </c>
      <c r="T37" s="80">
        <v>19.0813</v>
      </c>
      <c r="U37" s="85">
        <v>0</v>
      </c>
      <c r="V37" s="86">
        <v>0.12556488035861585</v>
      </c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</row>
    <row r="38" spans="1:247" s="103" customFormat="1" ht="18">
      <c r="A38" s="113" t="s">
        <v>200</v>
      </c>
      <c r="B38" s="114">
        <v>642.5367000000001</v>
      </c>
      <c r="C38" s="115">
        <v>317.4713</v>
      </c>
      <c r="D38" s="116">
        <v>238.68009999999998</v>
      </c>
      <c r="E38" s="115">
        <v>-403.8566000000001</v>
      </c>
      <c r="F38" s="115">
        <v>-78.7912</v>
      </c>
      <c r="G38" s="117">
        <v>0.3714653186347176</v>
      </c>
      <c r="H38" s="118">
        <v>0.7518163059148969</v>
      </c>
      <c r="I38" s="115">
        <v>8378.8864</v>
      </c>
      <c r="J38" s="115">
        <v>6894.3267</v>
      </c>
      <c r="K38" s="116">
        <v>6790.9131</v>
      </c>
      <c r="L38" s="66">
        <v>-1587.9732999999997</v>
      </c>
      <c r="M38" s="115">
        <v>-103.41359999999986</v>
      </c>
      <c r="N38" s="123">
        <v>0.8104791944667015</v>
      </c>
      <c r="O38" s="119">
        <v>0.9850001886333585</v>
      </c>
      <c r="P38" s="120">
        <v>1.0313485395790407</v>
      </c>
      <c r="Q38" s="119">
        <v>0.928054226078948</v>
      </c>
      <c r="R38" s="115">
        <v>10193.159800000001</v>
      </c>
      <c r="S38" s="115">
        <v>10560.3266</v>
      </c>
      <c r="T38" s="115">
        <v>-367.16679999999906</v>
      </c>
      <c r="U38" s="121">
        <v>0.6528516551751344</v>
      </c>
      <c r="V38" s="122">
        <v>0.666222568197155</v>
      </c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  <c r="IM38" s="102"/>
    </row>
    <row r="39" spans="1:247" s="88" customFormat="1" ht="18" outlineLevel="1">
      <c r="A39" s="89" t="s">
        <v>201</v>
      </c>
      <c r="B39" s="109">
        <v>491.1213</v>
      </c>
      <c r="C39" s="80">
        <v>114.9819</v>
      </c>
      <c r="D39" s="81">
        <v>106.7526</v>
      </c>
      <c r="E39" s="80">
        <v>-384.3687</v>
      </c>
      <c r="F39" s="80">
        <v>-8.229299999999995</v>
      </c>
      <c r="G39" s="82">
        <v>0.21736503792443942</v>
      </c>
      <c r="H39" s="110">
        <v>0.9284296050073969</v>
      </c>
      <c r="I39" s="80">
        <v>4736.8295</v>
      </c>
      <c r="J39" s="80">
        <v>3037.6141</v>
      </c>
      <c r="K39" s="81">
        <v>3712.9453999999996</v>
      </c>
      <c r="L39" s="66">
        <v>-1023.8841000000002</v>
      </c>
      <c r="M39" s="80">
        <v>675.3312999999998</v>
      </c>
      <c r="N39" s="123">
        <v>0.7838461147904943</v>
      </c>
      <c r="O39" s="83">
        <v>1.2223229408896936</v>
      </c>
      <c r="P39" s="84">
        <v>0.7496804988129001</v>
      </c>
      <c r="Q39" s="83">
        <v>0.972845552051681</v>
      </c>
      <c r="R39" s="80">
        <v>5735.4914</v>
      </c>
      <c r="S39" s="80">
        <v>5116.6142</v>
      </c>
      <c r="T39" s="80">
        <v>618.8771999999999</v>
      </c>
      <c r="U39" s="85">
        <v>0.5936765957456788</v>
      </c>
      <c r="V39" s="86">
        <v>0.6473630838327121</v>
      </c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</row>
    <row r="40" spans="1:247" s="88" customFormat="1" ht="18" outlineLevel="1">
      <c r="A40" s="89" t="s">
        <v>202</v>
      </c>
      <c r="B40" s="109">
        <v>58.5374</v>
      </c>
      <c r="C40" s="80">
        <v>124.7819</v>
      </c>
      <c r="D40" s="81">
        <v>67.5719</v>
      </c>
      <c r="E40" s="80">
        <v>9.034500000000001</v>
      </c>
      <c r="F40" s="80">
        <v>-57.209999999999994</v>
      </c>
      <c r="G40" s="82">
        <v>1.1543372271402557</v>
      </c>
      <c r="H40" s="110">
        <v>0.5415200441730732</v>
      </c>
      <c r="I40" s="80">
        <v>2270.8212000000003</v>
      </c>
      <c r="J40" s="80">
        <v>2810.5175</v>
      </c>
      <c r="K40" s="81">
        <v>1903.626</v>
      </c>
      <c r="L40" s="66">
        <v>-367.19520000000034</v>
      </c>
      <c r="M40" s="80">
        <v>-906.8915</v>
      </c>
      <c r="N40" s="123">
        <v>0.8382984974774763</v>
      </c>
      <c r="O40" s="83">
        <v>0.6773222369190016</v>
      </c>
      <c r="P40" s="84">
        <v>-1.2440327445280022</v>
      </c>
      <c r="Q40" s="83">
        <v>0.7081082687476442</v>
      </c>
      <c r="R40" s="80">
        <v>2406.3828000000003</v>
      </c>
      <c r="S40" s="80">
        <v>3520.5173999999997</v>
      </c>
      <c r="T40" s="80">
        <v>-1114.1345999999994</v>
      </c>
      <c r="U40" s="85">
        <v>0.7983251268691358</v>
      </c>
      <c r="V40" s="86">
        <v>0.7910736396553365</v>
      </c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7"/>
      <c r="HT40" s="87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7"/>
      <c r="II40" s="87"/>
      <c r="IJ40" s="87"/>
      <c r="IK40" s="87"/>
      <c r="IL40" s="87"/>
      <c r="IM40" s="87"/>
    </row>
    <row r="41" spans="1:247" s="88" customFormat="1" ht="18" outlineLevel="1" collapsed="1">
      <c r="A41" s="89" t="s">
        <v>203</v>
      </c>
      <c r="B41" s="109">
        <v>92.878</v>
      </c>
      <c r="C41" s="80">
        <v>77.7075</v>
      </c>
      <c r="D41" s="81">
        <v>64.3556</v>
      </c>
      <c r="E41" s="80">
        <v>-28.522400000000005</v>
      </c>
      <c r="F41" s="80">
        <v>-13.3519</v>
      </c>
      <c r="G41" s="82">
        <v>0.6929046706432094</v>
      </c>
      <c r="H41" s="110">
        <v>0.8281774603481002</v>
      </c>
      <c r="I41" s="80">
        <v>1371.2357</v>
      </c>
      <c r="J41" s="80">
        <v>1046.1951000000001</v>
      </c>
      <c r="K41" s="81">
        <v>1174.3417000000002</v>
      </c>
      <c r="L41" s="66">
        <v>-196.89399999999978</v>
      </c>
      <c r="M41" s="80">
        <v>128.14660000000003</v>
      </c>
      <c r="N41" s="123">
        <v>0.8564112646717119</v>
      </c>
      <c r="O41" s="83">
        <v>1.122488243349639</v>
      </c>
      <c r="P41" s="84">
        <v>0.8725024263984188</v>
      </c>
      <c r="Q41" s="83">
        <v>0.9999361459448287</v>
      </c>
      <c r="R41" s="80">
        <v>2051.2856</v>
      </c>
      <c r="S41" s="80">
        <v>1923.195</v>
      </c>
      <c r="T41" s="80">
        <v>128.09060000000022</v>
      </c>
      <c r="U41" s="85">
        <v>0.5439880511336604</v>
      </c>
      <c r="V41" s="86">
        <v>0.5724905883412822</v>
      </c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  <c r="GR41" s="87"/>
      <c r="GS41" s="87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7"/>
      <c r="HE41" s="87"/>
      <c r="HF41" s="87"/>
      <c r="HG41" s="87"/>
      <c r="HH41" s="87"/>
      <c r="HI41" s="87"/>
      <c r="HJ41" s="87"/>
      <c r="HK41" s="87"/>
      <c r="HL41" s="87"/>
      <c r="HM41" s="87"/>
      <c r="HN41" s="87"/>
      <c r="HO41" s="87"/>
      <c r="HP41" s="87"/>
      <c r="HQ41" s="87"/>
      <c r="HR41" s="87"/>
      <c r="HS41" s="87"/>
      <c r="HT41" s="87"/>
      <c r="HU41" s="87"/>
      <c r="HV41" s="87"/>
      <c r="HW41" s="87"/>
      <c r="HX41" s="87"/>
      <c r="HY41" s="87"/>
      <c r="HZ41" s="87"/>
      <c r="IA41" s="87"/>
      <c r="IB41" s="87"/>
      <c r="IC41" s="87"/>
      <c r="ID41" s="87"/>
      <c r="IE41" s="87"/>
      <c r="IF41" s="87"/>
      <c r="IG41" s="87"/>
      <c r="IH41" s="87"/>
      <c r="II41" s="87"/>
      <c r="IJ41" s="87"/>
      <c r="IK41" s="87"/>
      <c r="IL41" s="87"/>
      <c r="IM41" s="87"/>
    </row>
    <row r="42" spans="1:247" s="103" customFormat="1" ht="18">
      <c r="A42" s="113" t="s">
        <v>204</v>
      </c>
      <c r="B42" s="114">
        <v>58.9525</v>
      </c>
      <c r="C42" s="115">
        <v>14.8472</v>
      </c>
      <c r="D42" s="116">
        <v>15.8219</v>
      </c>
      <c r="E42" s="115">
        <v>-43.1306</v>
      </c>
      <c r="F42" s="115">
        <v>0.9746999999999986</v>
      </c>
      <c r="G42" s="117">
        <v>0.26838386836860184</v>
      </c>
      <c r="H42" s="118">
        <v>1.065648741850315</v>
      </c>
      <c r="I42" s="115">
        <v>464.3388</v>
      </c>
      <c r="J42" s="115">
        <v>379.1916</v>
      </c>
      <c r="K42" s="116">
        <v>412.03999999999996</v>
      </c>
      <c r="L42" s="66">
        <v>-52.29880000000003</v>
      </c>
      <c r="M42" s="115">
        <v>32.84839999999997</v>
      </c>
      <c r="N42" s="123">
        <v>0.8873693087891857</v>
      </c>
      <c r="O42" s="119">
        <v>1.0866274463885803</v>
      </c>
      <c r="P42" s="120">
        <v>0.9447477903926782</v>
      </c>
      <c r="Q42" s="119">
        <v>0.9994110320284699</v>
      </c>
      <c r="R42" s="115">
        <v>973.7090000000001</v>
      </c>
      <c r="S42" s="115">
        <v>941.1916</v>
      </c>
      <c r="T42" s="115">
        <v>32.517400000000066</v>
      </c>
      <c r="U42" s="121">
        <v>0.40288459863007703</v>
      </c>
      <c r="V42" s="122">
        <v>0.4231654426527843</v>
      </c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  <c r="IM42" s="102"/>
    </row>
    <row r="43" spans="1:247" s="88" customFormat="1" ht="18" outlineLevel="1" collapsed="1">
      <c r="A43" s="89" t="s">
        <v>205</v>
      </c>
      <c r="B43" s="109">
        <v>58.9525</v>
      </c>
      <c r="C43" s="80">
        <v>14.8472</v>
      </c>
      <c r="D43" s="81">
        <v>15.8219</v>
      </c>
      <c r="E43" s="80">
        <v>-43.1306</v>
      </c>
      <c r="F43" s="80">
        <v>0.9746999999999986</v>
      </c>
      <c r="G43" s="82">
        <v>0.26838386836860184</v>
      </c>
      <c r="H43" s="110">
        <v>1.065648741850315</v>
      </c>
      <c r="I43" s="80">
        <v>464.3388</v>
      </c>
      <c r="J43" s="80">
        <v>379.1916</v>
      </c>
      <c r="K43" s="81">
        <v>412.03999999999996</v>
      </c>
      <c r="L43" s="66">
        <v>-52.29880000000003</v>
      </c>
      <c r="M43" s="80">
        <v>32.84839999999997</v>
      </c>
      <c r="N43" s="123">
        <v>0.8873693087891857</v>
      </c>
      <c r="O43" s="83">
        <v>1.0866274463885803</v>
      </c>
      <c r="P43" s="84">
        <v>0.9447477903926782</v>
      </c>
      <c r="Q43" s="83">
        <v>0.9994110320284699</v>
      </c>
      <c r="R43" s="80">
        <v>973.7090000000001</v>
      </c>
      <c r="S43" s="80">
        <v>941.1916</v>
      </c>
      <c r="T43" s="80">
        <v>32.517400000000066</v>
      </c>
      <c r="U43" s="85">
        <v>0.40288459863007703</v>
      </c>
      <c r="V43" s="86">
        <v>0.4231654426527843</v>
      </c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  <c r="GD43" s="87"/>
      <c r="GE43" s="87"/>
      <c r="GF43" s="87"/>
      <c r="GG43" s="87"/>
      <c r="GH43" s="87"/>
      <c r="GI43" s="87"/>
      <c r="GJ43" s="87"/>
      <c r="GK43" s="87"/>
      <c r="GL43" s="87"/>
      <c r="GM43" s="87"/>
      <c r="GN43" s="87"/>
      <c r="GO43" s="87"/>
      <c r="GP43" s="87"/>
      <c r="GQ43" s="87"/>
      <c r="GR43" s="87"/>
      <c r="GS43" s="87"/>
      <c r="GT43" s="87"/>
      <c r="GU43" s="87"/>
      <c r="GV43" s="87"/>
      <c r="GW43" s="87"/>
      <c r="GX43" s="87"/>
      <c r="GY43" s="87"/>
      <c r="GZ43" s="87"/>
      <c r="HA43" s="87"/>
      <c r="HB43" s="87"/>
      <c r="HC43" s="87"/>
      <c r="HD43" s="87"/>
      <c r="HE43" s="87"/>
      <c r="HF43" s="87"/>
      <c r="HG43" s="87"/>
      <c r="HH43" s="87"/>
      <c r="HI43" s="87"/>
      <c r="HJ43" s="87"/>
      <c r="HK43" s="87"/>
      <c r="HL43" s="87"/>
      <c r="HM43" s="87"/>
      <c r="HN43" s="87"/>
      <c r="HO43" s="87"/>
      <c r="HP43" s="87"/>
      <c r="HQ43" s="87"/>
      <c r="HR43" s="87"/>
      <c r="HS43" s="87"/>
      <c r="HT43" s="87"/>
      <c r="HU43" s="87"/>
      <c r="HV43" s="87"/>
      <c r="HW43" s="87"/>
      <c r="HX43" s="87"/>
      <c r="HY43" s="87"/>
      <c r="HZ43" s="87"/>
      <c r="IA43" s="87"/>
      <c r="IB43" s="87"/>
      <c r="IC43" s="87"/>
      <c r="ID43" s="87"/>
      <c r="IE43" s="87"/>
      <c r="IF43" s="87"/>
      <c r="IG43" s="87"/>
      <c r="IH43" s="87"/>
      <c r="II43" s="87"/>
      <c r="IJ43" s="87"/>
      <c r="IK43" s="87"/>
      <c r="IL43" s="87"/>
      <c r="IM43" s="87"/>
    </row>
    <row r="44" spans="1:247" s="103" customFormat="1" ht="18">
      <c r="A44" s="113" t="s">
        <v>206</v>
      </c>
      <c r="B44" s="114">
        <v>198.96050000000002</v>
      </c>
      <c r="C44" s="115">
        <v>279.5011</v>
      </c>
      <c r="D44" s="116">
        <v>192.51400000000004</v>
      </c>
      <c r="E44" s="115">
        <v>-6.446499999999986</v>
      </c>
      <c r="F44" s="115">
        <v>-86.98709999999997</v>
      </c>
      <c r="G44" s="117">
        <v>0.9675990963030351</v>
      </c>
      <c r="H44" s="118">
        <v>0.688777253470559</v>
      </c>
      <c r="I44" s="115">
        <v>12590.449499999999</v>
      </c>
      <c r="J44" s="115">
        <v>11968.7414</v>
      </c>
      <c r="K44" s="116">
        <v>12571.402999999998</v>
      </c>
      <c r="L44" s="115">
        <v>-19.04650000000038</v>
      </c>
      <c r="M44" s="115">
        <v>602.6615999999976</v>
      </c>
      <c r="N44" s="117">
        <v>0.9984872263694795</v>
      </c>
      <c r="O44" s="119">
        <v>1.050352963595654</v>
      </c>
      <c r="P44" s="120">
        <v>0.7631286648220952</v>
      </c>
      <c r="Q44" s="119">
        <v>0.9489715028822843</v>
      </c>
      <c r="R44" s="115">
        <v>14512.9986</v>
      </c>
      <c r="S44" s="115">
        <v>14014.7413</v>
      </c>
      <c r="T44" s="115">
        <v>498.2573000000011</v>
      </c>
      <c r="U44" s="121">
        <v>0.8540108692552177</v>
      </c>
      <c r="V44" s="122">
        <v>0.8662167858267414</v>
      </c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  <c r="IM44" s="102"/>
    </row>
    <row r="45" spans="1:247" s="88" customFormat="1" ht="18" outlineLevel="1">
      <c r="A45" s="79" t="s">
        <v>207</v>
      </c>
      <c r="B45" s="109">
        <v>99.76</v>
      </c>
      <c r="C45" s="80">
        <v>110.4603</v>
      </c>
      <c r="D45" s="81">
        <v>99.76</v>
      </c>
      <c r="E45" s="80">
        <v>0</v>
      </c>
      <c r="F45" s="80">
        <v>-10.700299999999999</v>
      </c>
      <c r="G45" s="82">
        <v>1</v>
      </c>
      <c r="H45" s="110">
        <v>0.9031299027795506</v>
      </c>
      <c r="I45" s="80">
        <v>5416.5278</v>
      </c>
      <c r="J45" s="80">
        <v>5684.1772</v>
      </c>
      <c r="K45" s="81">
        <v>5416.5278</v>
      </c>
      <c r="L45" s="80">
        <v>0</v>
      </c>
      <c r="M45" s="80">
        <v>-267.64940000000024</v>
      </c>
      <c r="N45" s="82">
        <v>1</v>
      </c>
      <c r="O45" s="83">
        <v>0.9529132554136419</v>
      </c>
      <c r="P45" s="84">
        <v>1.3677092698388975</v>
      </c>
      <c r="Q45" s="83">
        <v>0.8976849413886389</v>
      </c>
      <c r="R45" s="80">
        <v>6412.0604</v>
      </c>
      <c r="S45" s="80">
        <v>6793.1772</v>
      </c>
      <c r="T45" s="80">
        <v>-381.1167999999998</v>
      </c>
      <c r="U45" s="85">
        <v>0.8367479652967098</v>
      </c>
      <c r="V45" s="86">
        <v>0.8447406078707554</v>
      </c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7"/>
      <c r="HT45" s="87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  <c r="II45" s="87"/>
      <c r="IJ45" s="87"/>
      <c r="IK45" s="87"/>
      <c r="IL45" s="87"/>
      <c r="IM45" s="87"/>
    </row>
    <row r="46" spans="1:247" s="88" customFormat="1" ht="18" outlineLevel="1">
      <c r="A46" s="79" t="s">
        <v>208</v>
      </c>
      <c r="B46" s="109">
        <v>18.7536</v>
      </c>
      <c r="C46" s="80">
        <v>15.9568</v>
      </c>
      <c r="D46" s="81">
        <v>18.7536</v>
      </c>
      <c r="E46" s="80">
        <v>0</v>
      </c>
      <c r="F46" s="80">
        <v>2.7967999999999993</v>
      </c>
      <c r="G46" s="82">
        <v>1</v>
      </c>
      <c r="H46" s="110">
        <v>1.175273237741903</v>
      </c>
      <c r="I46" s="80">
        <v>1400.7976</v>
      </c>
      <c r="J46" s="80">
        <v>1208.7043999999999</v>
      </c>
      <c r="K46" s="81">
        <v>1400.7976</v>
      </c>
      <c r="L46" s="80">
        <v>0</v>
      </c>
      <c r="M46" s="80">
        <v>192.09320000000025</v>
      </c>
      <c r="N46" s="82">
        <v>1</v>
      </c>
      <c r="O46" s="83">
        <v>1.1589248785724617</v>
      </c>
      <c r="P46" s="84">
        <v>0.5372267409057375</v>
      </c>
      <c r="Q46" s="83">
        <v>0.99999192825112</v>
      </c>
      <c r="R46" s="80">
        <v>1623.7958</v>
      </c>
      <c r="S46" s="80">
        <v>1431.7044</v>
      </c>
      <c r="T46" s="80">
        <v>192.09140000000002</v>
      </c>
      <c r="U46" s="85">
        <v>0.8442415906523719</v>
      </c>
      <c r="V46" s="86">
        <v>0.8626685695331888</v>
      </c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</row>
    <row r="47" spans="1:247" s="88" customFormat="1" ht="18" outlineLevel="1">
      <c r="A47" s="79" t="s">
        <v>209</v>
      </c>
      <c r="B47" s="109">
        <v>21.8119</v>
      </c>
      <c r="C47" s="80">
        <v>15.4661</v>
      </c>
      <c r="D47" s="81">
        <v>21.8119</v>
      </c>
      <c r="E47" s="80">
        <v>0</v>
      </c>
      <c r="F47" s="80">
        <v>6.3458000000000006</v>
      </c>
      <c r="G47" s="82">
        <v>1</v>
      </c>
      <c r="H47" s="110">
        <v>1.4103038257867206</v>
      </c>
      <c r="I47" s="80">
        <v>909.6358</v>
      </c>
      <c r="J47" s="80">
        <v>764.1636</v>
      </c>
      <c r="K47" s="81">
        <v>909.6358</v>
      </c>
      <c r="L47" s="80">
        <v>0</v>
      </c>
      <c r="M47" s="80">
        <v>145.47220000000004</v>
      </c>
      <c r="N47" s="82">
        <v>1</v>
      </c>
      <c r="O47" s="83">
        <v>1.1903678741044457</v>
      </c>
      <c r="P47" s="84">
        <v>0.5706311039959008</v>
      </c>
      <c r="Q47" s="83">
        <v>1.0017233169550857</v>
      </c>
      <c r="R47" s="80">
        <v>1102.9683</v>
      </c>
      <c r="S47" s="80">
        <v>957.1635000000001</v>
      </c>
      <c r="T47" s="80">
        <v>145.8047999999999</v>
      </c>
      <c r="U47" s="85">
        <v>0.7983626621784051</v>
      </c>
      <c r="V47" s="86">
        <v>0.8247161772464359</v>
      </c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7"/>
      <c r="HT47" s="87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7"/>
    </row>
    <row r="48" spans="1:247" s="88" customFormat="1" ht="18" outlineLevel="1">
      <c r="A48" s="79" t="s">
        <v>210</v>
      </c>
      <c r="B48" s="109">
        <v>20.4677</v>
      </c>
      <c r="C48" s="80">
        <v>78.2672</v>
      </c>
      <c r="D48" s="81">
        <v>20.4677</v>
      </c>
      <c r="E48" s="80">
        <v>0</v>
      </c>
      <c r="F48" s="80">
        <v>-57.7995</v>
      </c>
      <c r="G48" s="82">
        <v>1</v>
      </c>
      <c r="H48" s="110">
        <v>0.26151056892286934</v>
      </c>
      <c r="I48" s="80">
        <v>2267.4275000000002</v>
      </c>
      <c r="J48" s="80">
        <v>1972.981</v>
      </c>
      <c r="K48" s="81">
        <v>2267.4275000000002</v>
      </c>
      <c r="L48" s="80">
        <v>0</v>
      </c>
      <c r="M48" s="80">
        <v>294.44650000000024</v>
      </c>
      <c r="N48" s="82">
        <v>1</v>
      </c>
      <c r="O48" s="83">
        <v>1.1492393996698398</v>
      </c>
      <c r="P48" s="84">
        <v>0.38123942714845604</v>
      </c>
      <c r="Q48" s="83">
        <v>0.7496632231404975</v>
      </c>
      <c r="R48" s="80">
        <v>2448.8460000000005</v>
      </c>
      <c r="S48" s="80">
        <v>2214.9809999999998</v>
      </c>
      <c r="T48" s="80">
        <v>233.8650000000007</v>
      </c>
      <c r="U48" s="85">
        <v>0.8907439838084391</v>
      </c>
      <c r="V48" s="86">
        <v>0.9259167379247204</v>
      </c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/>
      <c r="HN48" s="87"/>
      <c r="HO48" s="87"/>
      <c r="HP48" s="87"/>
      <c r="HQ48" s="87"/>
      <c r="HR48" s="87"/>
      <c r="HS48" s="87"/>
      <c r="HT48" s="87"/>
      <c r="HU48" s="87"/>
      <c r="HV48" s="87"/>
      <c r="HW48" s="87"/>
      <c r="HX48" s="87"/>
      <c r="HY48" s="87"/>
      <c r="HZ48" s="87"/>
      <c r="IA48" s="87"/>
      <c r="IB48" s="87"/>
      <c r="IC48" s="87"/>
      <c r="ID48" s="87"/>
      <c r="IE48" s="87"/>
      <c r="IF48" s="87"/>
      <c r="IG48" s="87"/>
      <c r="IH48" s="87"/>
      <c r="II48" s="87"/>
      <c r="IJ48" s="87"/>
      <c r="IK48" s="87"/>
      <c r="IL48" s="87"/>
      <c r="IM48" s="87"/>
    </row>
    <row r="49" spans="1:247" s="88" customFormat="1" ht="18" outlineLevel="1">
      <c r="A49" s="79" t="s">
        <v>211</v>
      </c>
      <c r="B49" s="109">
        <v>31.562</v>
      </c>
      <c r="C49" s="80">
        <v>59.3507</v>
      </c>
      <c r="D49" s="81">
        <v>31.562</v>
      </c>
      <c r="E49" s="80">
        <v>0</v>
      </c>
      <c r="F49" s="80">
        <v>-27.788700000000002</v>
      </c>
      <c r="G49" s="82">
        <v>1</v>
      </c>
      <c r="H49" s="110">
        <v>0.5317881676206009</v>
      </c>
      <c r="I49" s="80">
        <v>2567.4111</v>
      </c>
      <c r="J49" s="80">
        <v>2334.7589</v>
      </c>
      <c r="K49" s="81">
        <v>2567.4111</v>
      </c>
      <c r="L49" s="80">
        <v>0</v>
      </c>
      <c r="M49" s="80">
        <v>232.6522</v>
      </c>
      <c r="N49" s="82">
        <v>1</v>
      </c>
      <c r="O49" s="83">
        <v>1.099647205542294</v>
      </c>
      <c r="P49" s="84">
        <v>0.5459613876647081</v>
      </c>
      <c r="Q49" s="83">
        <v>1.3321619047619042</v>
      </c>
      <c r="R49" s="80">
        <v>2847.1650999999997</v>
      </c>
      <c r="S49" s="80">
        <v>2544.7589</v>
      </c>
      <c r="T49" s="80">
        <v>302.4061999999999</v>
      </c>
      <c r="U49" s="85">
        <v>0.9174774474705639</v>
      </c>
      <c r="V49" s="86">
        <v>0.9017429653095986</v>
      </c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  <c r="HK49" s="87"/>
      <c r="HL49" s="87"/>
      <c r="HM49" s="87"/>
      <c r="HN49" s="87"/>
      <c r="HO49" s="87"/>
      <c r="HP49" s="87"/>
      <c r="HQ49" s="87"/>
      <c r="HR49" s="87"/>
      <c r="HS49" s="87"/>
      <c r="HT49" s="87"/>
      <c r="HU49" s="87"/>
      <c r="HV49" s="87"/>
      <c r="HW49" s="87"/>
      <c r="HX49" s="87"/>
      <c r="HY49" s="87"/>
      <c r="HZ49" s="87"/>
      <c r="IA49" s="87"/>
      <c r="IB49" s="87"/>
      <c r="IC49" s="87"/>
      <c r="ID49" s="87"/>
      <c r="IE49" s="87"/>
      <c r="IF49" s="87"/>
      <c r="IG49" s="87"/>
      <c r="IH49" s="87"/>
      <c r="II49" s="87"/>
      <c r="IJ49" s="87"/>
      <c r="IK49" s="87"/>
      <c r="IL49" s="87"/>
      <c r="IM49" s="87"/>
    </row>
    <row r="50" spans="1:247" s="88" customFormat="1" ht="18" outlineLevel="1" collapsed="1">
      <c r="A50" s="79" t="s">
        <v>212</v>
      </c>
      <c r="B50" s="109">
        <v>6.6053</v>
      </c>
      <c r="C50" s="80">
        <v>0</v>
      </c>
      <c r="D50" s="81">
        <v>0.1588</v>
      </c>
      <c r="E50" s="80">
        <v>-6.4464999999999995</v>
      </c>
      <c r="F50" s="80">
        <v>0.1588</v>
      </c>
      <c r="G50" s="82">
        <v>0.024041300168046873</v>
      </c>
      <c r="H50" s="110" t="s">
        <v>170</v>
      </c>
      <c r="I50" s="80">
        <v>28.6497</v>
      </c>
      <c r="J50" s="80">
        <v>3.9563</v>
      </c>
      <c r="K50" s="81">
        <v>9.6032</v>
      </c>
      <c r="L50" s="80">
        <v>-19.0465</v>
      </c>
      <c r="M50" s="80">
        <v>5.646899999999999</v>
      </c>
      <c r="N50" s="82">
        <v>0.335193736758151</v>
      </c>
      <c r="O50" s="83">
        <v>2.4273184541111643</v>
      </c>
      <c r="P50" s="84">
        <v>0.9239030976987253</v>
      </c>
      <c r="Q50" s="83">
        <v>0.9936202898550724</v>
      </c>
      <c r="R50" s="80">
        <v>78.163</v>
      </c>
      <c r="S50" s="80">
        <v>72.9563</v>
      </c>
      <c r="T50" s="80">
        <v>5.206699999999998</v>
      </c>
      <c r="U50" s="85">
        <v>0.054228353137426105</v>
      </c>
      <c r="V50" s="86">
        <v>0.12286120031216816</v>
      </c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7"/>
      <c r="GY50" s="87"/>
      <c r="GZ50" s="87"/>
      <c r="HA50" s="87"/>
      <c r="HB50" s="87"/>
      <c r="HC50" s="87"/>
      <c r="HD50" s="87"/>
      <c r="HE50" s="87"/>
      <c r="HF50" s="87"/>
      <c r="HG50" s="87"/>
      <c r="HH50" s="87"/>
      <c r="HI50" s="87"/>
      <c r="HJ50" s="87"/>
      <c r="HK50" s="87"/>
      <c r="HL50" s="87"/>
      <c r="HM50" s="87"/>
      <c r="HN50" s="87"/>
      <c r="HO50" s="87"/>
      <c r="HP50" s="87"/>
      <c r="HQ50" s="87"/>
      <c r="HR50" s="87"/>
      <c r="HS50" s="87"/>
      <c r="HT50" s="87"/>
      <c r="HU50" s="87"/>
      <c r="HV50" s="87"/>
      <c r="HW50" s="87"/>
      <c r="HX50" s="87"/>
      <c r="HY50" s="87"/>
      <c r="HZ50" s="87"/>
      <c r="IA50" s="87"/>
      <c r="IB50" s="87"/>
      <c r="IC50" s="87"/>
      <c r="ID50" s="87"/>
      <c r="IE50" s="87"/>
      <c r="IF50" s="87"/>
      <c r="IG50" s="87"/>
      <c r="IH50" s="87"/>
      <c r="II50" s="87"/>
      <c r="IJ50" s="87"/>
      <c r="IK50" s="87"/>
      <c r="IL50" s="87"/>
      <c r="IM50" s="87"/>
    </row>
    <row r="51" spans="1:247" s="103" customFormat="1" ht="18">
      <c r="A51" s="113" t="s">
        <v>213</v>
      </c>
      <c r="B51" s="114">
        <v>103.245</v>
      </c>
      <c r="C51" s="115">
        <v>208.9036</v>
      </c>
      <c r="D51" s="116">
        <v>142.78300000000002</v>
      </c>
      <c r="E51" s="115">
        <v>39.53800000000001</v>
      </c>
      <c r="F51" s="115">
        <v>-66.1206</v>
      </c>
      <c r="G51" s="117">
        <v>1.3829531696450192</v>
      </c>
      <c r="H51" s="118">
        <v>0.6834875033268935</v>
      </c>
      <c r="I51" s="115">
        <v>6884.638999999999</v>
      </c>
      <c r="J51" s="115">
        <v>5882.54</v>
      </c>
      <c r="K51" s="116">
        <v>6875.1098999999995</v>
      </c>
      <c r="L51" s="115">
        <v>-9.529099999999744</v>
      </c>
      <c r="M51" s="115">
        <v>992.5698999999995</v>
      </c>
      <c r="N51" s="117">
        <v>0.9986158896639316</v>
      </c>
      <c r="O51" s="119">
        <v>1.1687315173377486</v>
      </c>
      <c r="P51" s="120">
        <v>0.7628535777367853</v>
      </c>
      <c r="Q51" s="119">
        <v>0.8462504148886719</v>
      </c>
      <c r="R51" s="115">
        <v>10068.0128</v>
      </c>
      <c r="S51" s="115">
        <v>9655.5401</v>
      </c>
      <c r="T51" s="115">
        <v>412.47270000000026</v>
      </c>
      <c r="U51" s="121">
        <v>0.609239870486375</v>
      </c>
      <c r="V51" s="122">
        <v>0.6828666228950364</v>
      </c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  <c r="FE51" s="102"/>
      <c r="FF51" s="102"/>
      <c r="FG51" s="102"/>
      <c r="FH51" s="102"/>
      <c r="FI51" s="102"/>
      <c r="FJ51" s="102"/>
      <c r="FK51" s="102"/>
      <c r="FL51" s="102"/>
      <c r="FM51" s="102"/>
      <c r="FN51" s="102"/>
      <c r="FO51" s="102"/>
      <c r="FP51" s="102"/>
      <c r="FQ51" s="102"/>
      <c r="FR51" s="102"/>
      <c r="FS51" s="102"/>
      <c r="FT51" s="102"/>
      <c r="FU51" s="102"/>
      <c r="FV51" s="102"/>
      <c r="FW51" s="102"/>
      <c r="FX51" s="102"/>
      <c r="FY51" s="102"/>
      <c r="FZ51" s="102"/>
      <c r="GA51" s="102"/>
      <c r="GB51" s="102"/>
      <c r="GC51" s="102"/>
      <c r="GD51" s="102"/>
      <c r="GE51" s="102"/>
      <c r="GF51" s="102"/>
      <c r="GG51" s="102"/>
      <c r="GH51" s="102"/>
      <c r="GI51" s="102"/>
      <c r="GJ51" s="102"/>
      <c r="GK51" s="102"/>
      <c r="GL51" s="102"/>
      <c r="GM51" s="102"/>
      <c r="GN51" s="102"/>
      <c r="GO51" s="102"/>
      <c r="GP51" s="102"/>
      <c r="GQ51" s="102"/>
      <c r="GR51" s="102"/>
      <c r="GS51" s="102"/>
      <c r="GT51" s="102"/>
      <c r="GU51" s="102"/>
      <c r="GV51" s="102"/>
      <c r="GW51" s="102"/>
      <c r="GX51" s="102"/>
      <c r="GY51" s="102"/>
      <c r="GZ51" s="102"/>
      <c r="HA51" s="102"/>
      <c r="HB51" s="102"/>
      <c r="HC51" s="102"/>
      <c r="HD51" s="102"/>
      <c r="HE51" s="102"/>
      <c r="HF51" s="102"/>
      <c r="HG51" s="102"/>
      <c r="HH51" s="102"/>
      <c r="HI51" s="102"/>
      <c r="HJ51" s="102"/>
      <c r="HK51" s="102"/>
      <c r="HL51" s="102"/>
      <c r="HM51" s="102"/>
      <c r="HN51" s="102"/>
      <c r="HO51" s="102"/>
      <c r="HP51" s="102"/>
      <c r="HQ51" s="102"/>
      <c r="HR51" s="102"/>
      <c r="HS51" s="102"/>
      <c r="HT51" s="102"/>
      <c r="HU51" s="102"/>
      <c r="HV51" s="102"/>
      <c r="HW51" s="102"/>
      <c r="HX51" s="102"/>
      <c r="HY51" s="102"/>
      <c r="HZ51" s="102"/>
      <c r="IA51" s="102"/>
      <c r="IB51" s="102"/>
      <c r="IC51" s="102"/>
      <c r="ID51" s="102"/>
      <c r="IE51" s="102"/>
      <c r="IF51" s="102"/>
      <c r="IG51" s="102"/>
      <c r="IH51" s="102"/>
      <c r="II51" s="102"/>
      <c r="IJ51" s="102"/>
      <c r="IK51" s="102"/>
      <c r="IL51" s="102"/>
      <c r="IM51" s="102"/>
    </row>
    <row r="52" spans="1:247" s="88" customFormat="1" ht="18" outlineLevel="1">
      <c r="A52" s="79" t="s">
        <v>214</v>
      </c>
      <c r="B52" s="109">
        <v>62.7099</v>
      </c>
      <c r="C52" s="80">
        <v>134.637</v>
      </c>
      <c r="D52" s="81">
        <v>70.421</v>
      </c>
      <c r="E52" s="80">
        <v>7.711100000000009</v>
      </c>
      <c r="F52" s="80">
        <v>-64.216</v>
      </c>
      <c r="G52" s="82">
        <v>1.1229646355679088</v>
      </c>
      <c r="H52" s="110">
        <v>0.5230434427386231</v>
      </c>
      <c r="I52" s="80">
        <v>5423.6311</v>
      </c>
      <c r="J52" s="80">
        <v>4846.7487</v>
      </c>
      <c r="K52" s="81">
        <v>5427.0867</v>
      </c>
      <c r="L52" s="80">
        <v>3.4556000000002314</v>
      </c>
      <c r="M52" s="80">
        <v>580.3379999999997</v>
      </c>
      <c r="N52" s="82">
        <v>1.0006371377286336</v>
      </c>
      <c r="O52" s="83">
        <v>1.1197375882104224</v>
      </c>
      <c r="P52" s="84">
        <v>0.7487084207434177</v>
      </c>
      <c r="Q52" s="83">
        <v>0.7488448679081854</v>
      </c>
      <c r="R52" s="80">
        <v>7156.1695</v>
      </c>
      <c r="S52" s="80">
        <v>7155.7487</v>
      </c>
      <c r="T52" s="80">
        <v>0.42079999999987194</v>
      </c>
      <c r="U52" s="85">
        <v>0.6773223743869038</v>
      </c>
      <c r="V52" s="86">
        <v>0.7583787248191927</v>
      </c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87"/>
      <c r="FY52" s="87"/>
      <c r="FZ52" s="87"/>
      <c r="GA52" s="87"/>
      <c r="GB52" s="87"/>
      <c r="GC52" s="87"/>
      <c r="GD52" s="87"/>
      <c r="GE52" s="87"/>
      <c r="GF52" s="87"/>
      <c r="GG52" s="87"/>
      <c r="GH52" s="87"/>
      <c r="GI52" s="87"/>
      <c r="GJ52" s="87"/>
      <c r="GK52" s="87"/>
      <c r="GL52" s="87"/>
      <c r="GM52" s="87"/>
      <c r="GN52" s="87"/>
      <c r="GO52" s="87"/>
      <c r="GP52" s="87"/>
      <c r="GQ52" s="87"/>
      <c r="GR52" s="87"/>
      <c r="GS52" s="87"/>
      <c r="GT52" s="87"/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/>
      <c r="HI52" s="87"/>
      <c r="HJ52" s="87"/>
      <c r="HK52" s="87"/>
      <c r="HL52" s="87"/>
      <c r="HM52" s="87"/>
      <c r="HN52" s="87"/>
      <c r="HO52" s="87"/>
      <c r="HP52" s="87"/>
      <c r="HQ52" s="87"/>
      <c r="HR52" s="87"/>
      <c r="HS52" s="87"/>
      <c r="HT52" s="87"/>
      <c r="HU52" s="87"/>
      <c r="HV52" s="87"/>
      <c r="HW52" s="87"/>
      <c r="HX52" s="87"/>
      <c r="HY52" s="87"/>
      <c r="HZ52" s="87"/>
      <c r="IA52" s="87"/>
      <c r="IB52" s="87"/>
      <c r="IC52" s="87"/>
      <c r="ID52" s="87"/>
      <c r="IE52" s="87"/>
      <c r="IF52" s="87"/>
      <c r="IG52" s="87"/>
      <c r="IH52" s="87"/>
      <c r="II52" s="87"/>
      <c r="IJ52" s="87"/>
      <c r="IK52" s="87"/>
      <c r="IL52" s="87"/>
      <c r="IM52" s="87"/>
    </row>
    <row r="53" spans="1:247" s="88" customFormat="1" ht="18" outlineLevel="1">
      <c r="A53" s="79" t="s">
        <v>215</v>
      </c>
      <c r="B53" s="109">
        <v>21.6637</v>
      </c>
      <c r="C53" s="80">
        <v>30.0817</v>
      </c>
      <c r="D53" s="81">
        <v>21.6637</v>
      </c>
      <c r="E53" s="80">
        <v>0</v>
      </c>
      <c r="F53" s="80">
        <v>-8.418000000000003</v>
      </c>
      <c r="G53" s="82">
        <v>1</v>
      </c>
      <c r="H53" s="110">
        <v>0.7201620919030506</v>
      </c>
      <c r="I53" s="80">
        <v>1166.2755</v>
      </c>
      <c r="J53" s="80">
        <v>984.0486</v>
      </c>
      <c r="K53" s="81">
        <v>1166.2755</v>
      </c>
      <c r="L53" s="80">
        <v>0</v>
      </c>
      <c r="M53" s="80">
        <v>182.2269</v>
      </c>
      <c r="N53" s="82">
        <v>1</v>
      </c>
      <c r="O53" s="83">
        <v>1.1851807928998628</v>
      </c>
      <c r="P53" s="84">
        <v>0.588127667903608</v>
      </c>
      <c r="Q53" s="83">
        <v>1.0008019230769225</v>
      </c>
      <c r="R53" s="80">
        <v>1426.484</v>
      </c>
      <c r="S53" s="80">
        <v>1244.0486</v>
      </c>
      <c r="T53" s="80">
        <v>182.43539999999985</v>
      </c>
      <c r="U53" s="85">
        <v>0.7910049494850924</v>
      </c>
      <c r="V53" s="86">
        <v>0.8175875088679578</v>
      </c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J53" s="87"/>
      <c r="GK53" s="87"/>
      <c r="GL53" s="87"/>
      <c r="GM53" s="87"/>
      <c r="GN53" s="87"/>
      <c r="GO53" s="87"/>
      <c r="GP53" s="87"/>
      <c r="GQ53" s="87"/>
      <c r="GR53" s="87"/>
      <c r="GS53" s="87"/>
      <c r="GT53" s="87"/>
      <c r="GU53" s="87"/>
      <c r="GV53" s="87"/>
      <c r="GW53" s="87"/>
      <c r="GX53" s="87"/>
      <c r="GY53" s="87"/>
      <c r="GZ53" s="87"/>
      <c r="HA53" s="87"/>
      <c r="HB53" s="87"/>
      <c r="HC53" s="87"/>
      <c r="HD53" s="87"/>
      <c r="HE53" s="87"/>
      <c r="HF53" s="87"/>
      <c r="HG53" s="87"/>
      <c r="HH53" s="87"/>
      <c r="HI53" s="87"/>
      <c r="HJ53" s="87"/>
      <c r="HK53" s="87"/>
      <c r="HL53" s="87"/>
      <c r="HM53" s="87"/>
      <c r="HN53" s="87"/>
      <c r="HO53" s="87"/>
      <c r="HP53" s="87"/>
      <c r="HQ53" s="87"/>
      <c r="HR53" s="87"/>
      <c r="HS53" s="87"/>
      <c r="HT53" s="87"/>
      <c r="HU53" s="87"/>
      <c r="HV53" s="87"/>
      <c r="HW53" s="87"/>
      <c r="HX53" s="87"/>
      <c r="HY53" s="87"/>
      <c r="HZ53" s="87"/>
      <c r="IA53" s="87"/>
      <c r="IB53" s="87"/>
      <c r="IC53" s="87"/>
      <c r="ID53" s="87"/>
      <c r="IE53" s="87"/>
      <c r="IF53" s="87"/>
      <c r="IG53" s="87"/>
      <c r="IH53" s="87"/>
      <c r="II53" s="87"/>
      <c r="IJ53" s="87"/>
      <c r="IK53" s="87"/>
      <c r="IL53" s="87"/>
      <c r="IM53" s="87"/>
    </row>
    <row r="54" spans="1:247" s="88" customFormat="1" ht="18" outlineLevel="1" collapsed="1" thickBot="1">
      <c r="A54" s="79" t="s">
        <v>216</v>
      </c>
      <c r="B54" s="109">
        <v>18.8714</v>
      </c>
      <c r="C54" s="80">
        <v>44.1849</v>
      </c>
      <c r="D54" s="81">
        <v>50.6983</v>
      </c>
      <c r="E54" s="80">
        <v>31.826900000000002</v>
      </c>
      <c r="F54" s="80">
        <v>6.513400000000004</v>
      </c>
      <c r="G54" s="82">
        <v>2.6865150439289085</v>
      </c>
      <c r="H54" s="110">
        <v>1.147412351278378</v>
      </c>
      <c r="I54" s="80">
        <v>294.7324</v>
      </c>
      <c r="J54" s="80">
        <v>51.7427</v>
      </c>
      <c r="K54" s="81">
        <v>281.7477</v>
      </c>
      <c r="L54" s="80">
        <v>-12.984699999999975</v>
      </c>
      <c r="M54" s="80">
        <v>230.005</v>
      </c>
      <c r="N54" s="82">
        <v>0.9559441038718512</v>
      </c>
      <c r="O54" s="83">
        <v>5.445168110670684</v>
      </c>
      <c r="P54" s="84">
        <v>0.8395631021571598</v>
      </c>
      <c r="Q54" s="83">
        <v>0.9996773256081957</v>
      </c>
      <c r="R54" s="80">
        <v>1485.3593</v>
      </c>
      <c r="S54" s="80">
        <v>1255.7428</v>
      </c>
      <c r="T54" s="80">
        <v>229.6165000000001</v>
      </c>
      <c r="U54" s="85">
        <v>0.041204855006932946</v>
      </c>
      <c r="V54" s="86">
        <v>0.1896831965168293</v>
      </c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7"/>
      <c r="GF54" s="87"/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  <c r="GR54" s="87"/>
      <c r="GS54" s="87"/>
      <c r="GT54" s="87"/>
      <c r="GU54" s="87"/>
      <c r="GV54" s="87"/>
      <c r="GW54" s="87"/>
      <c r="GX54" s="87"/>
      <c r="GY54" s="87"/>
      <c r="GZ54" s="87"/>
      <c r="HA54" s="87"/>
      <c r="HB54" s="87"/>
      <c r="HC54" s="87"/>
      <c r="HD54" s="87"/>
      <c r="HE54" s="87"/>
      <c r="HF54" s="87"/>
      <c r="HG54" s="87"/>
      <c r="HH54" s="87"/>
      <c r="HI54" s="87"/>
      <c r="HJ54" s="87"/>
      <c r="HK54" s="87"/>
      <c r="HL54" s="87"/>
      <c r="HM54" s="87"/>
      <c r="HN54" s="87"/>
      <c r="HO54" s="87"/>
      <c r="HP54" s="87"/>
      <c r="HQ54" s="87"/>
      <c r="HR54" s="87"/>
      <c r="HS54" s="87"/>
      <c r="HT54" s="87"/>
      <c r="HU54" s="87"/>
      <c r="HV54" s="87"/>
      <c r="HW54" s="87"/>
      <c r="HX54" s="87"/>
      <c r="HY54" s="87"/>
      <c r="HZ54" s="87"/>
      <c r="IA54" s="87"/>
      <c r="IB54" s="87"/>
      <c r="IC54" s="87"/>
      <c r="ID54" s="87"/>
      <c r="IE54" s="87"/>
      <c r="IF54" s="87"/>
      <c r="IG54" s="87"/>
      <c r="IH54" s="87"/>
      <c r="II54" s="87"/>
      <c r="IJ54" s="87"/>
      <c r="IK54" s="87"/>
      <c r="IL54" s="87"/>
      <c r="IM54" s="87"/>
    </row>
    <row r="55" spans="1:247" s="103" customFormat="1" ht="18" thickBot="1">
      <c r="A55" s="90" t="s">
        <v>8</v>
      </c>
      <c r="B55" s="111">
        <v>1871.9026</v>
      </c>
      <c r="C55" s="92">
        <v>1851.5173</v>
      </c>
      <c r="D55" s="93">
        <v>1214.8926999999999</v>
      </c>
      <c r="E55" s="94">
        <v>-657.0099</v>
      </c>
      <c r="F55" s="95">
        <v>-636.6246000000001</v>
      </c>
      <c r="G55" s="96">
        <v>0.6490149113527595</v>
      </c>
      <c r="H55" s="112">
        <v>0.656160598661433</v>
      </c>
      <c r="I55" s="92">
        <v>73576.0713</v>
      </c>
      <c r="J55" s="92">
        <v>71185.3177</v>
      </c>
      <c r="K55" s="93">
        <v>69407.58089999999</v>
      </c>
      <c r="L55" s="98">
        <v>-4168.49040000001</v>
      </c>
      <c r="M55" s="99">
        <v>-1777.7368000000133</v>
      </c>
      <c r="N55" s="96">
        <v>0.9433444824336522</v>
      </c>
      <c r="O55" s="97">
        <v>0.9750266367076983</v>
      </c>
      <c r="P55" s="96">
        <v>1.1137753350560504</v>
      </c>
      <c r="Q55" s="97">
        <v>0.9126724045479948</v>
      </c>
      <c r="R55" s="91">
        <v>86810.293</v>
      </c>
      <c r="S55" s="92">
        <v>90253.1804</v>
      </c>
      <c r="T55" s="93">
        <v>-3442.8873999999923</v>
      </c>
      <c r="U55" s="100">
        <v>0.7887291880962901</v>
      </c>
      <c r="V55" s="101">
        <v>0.7995316972377916</v>
      </c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  <c r="DT55" s="102"/>
      <c r="DU55" s="102"/>
      <c r="DV55" s="102"/>
      <c r="DW55" s="102"/>
      <c r="DX55" s="102"/>
      <c r="DY55" s="102"/>
      <c r="DZ55" s="102"/>
      <c r="EA55" s="102"/>
      <c r="EB55" s="102"/>
      <c r="EC55" s="102"/>
      <c r="ED55" s="102"/>
      <c r="EE55" s="102"/>
      <c r="EF55" s="102"/>
      <c r="EG55" s="102"/>
      <c r="EH55" s="102"/>
      <c r="EI55" s="102"/>
      <c r="EJ55" s="102"/>
      <c r="EK55" s="102"/>
      <c r="EL55" s="102"/>
      <c r="EM55" s="102"/>
      <c r="EN55" s="102"/>
      <c r="EO55" s="102"/>
      <c r="EP55" s="102"/>
      <c r="EQ55" s="102"/>
      <c r="ER55" s="102"/>
      <c r="ES55" s="102"/>
      <c r="ET55" s="102"/>
      <c r="EU55" s="102"/>
      <c r="EV55" s="102"/>
      <c r="EW55" s="102"/>
      <c r="EX55" s="102"/>
      <c r="EY55" s="102"/>
      <c r="EZ55" s="102"/>
      <c r="FA55" s="102"/>
      <c r="FB55" s="102"/>
      <c r="FC55" s="102"/>
      <c r="FD55" s="102"/>
      <c r="FE55" s="102"/>
      <c r="FF55" s="102"/>
      <c r="FG55" s="102"/>
      <c r="FH55" s="102"/>
      <c r="FI55" s="102"/>
      <c r="FJ55" s="102"/>
      <c r="FK55" s="102"/>
      <c r="FL55" s="102"/>
      <c r="FM55" s="102"/>
      <c r="FN55" s="102"/>
      <c r="FO55" s="102"/>
      <c r="FP55" s="102"/>
      <c r="FQ55" s="102"/>
      <c r="FR55" s="102"/>
      <c r="FS55" s="102"/>
      <c r="FT55" s="102"/>
      <c r="FU55" s="102"/>
      <c r="FV55" s="102"/>
      <c r="FW55" s="102"/>
      <c r="FX55" s="102"/>
      <c r="FY55" s="102"/>
      <c r="FZ55" s="102"/>
      <c r="GA55" s="102"/>
      <c r="GB55" s="102"/>
      <c r="GC55" s="102"/>
      <c r="GD55" s="102"/>
      <c r="GE55" s="102"/>
      <c r="GF55" s="102"/>
      <c r="GG55" s="102"/>
      <c r="GH55" s="102"/>
      <c r="GI55" s="102"/>
      <c r="GJ55" s="102"/>
      <c r="GK55" s="102"/>
      <c r="GL55" s="102"/>
      <c r="GM55" s="102"/>
      <c r="GN55" s="102"/>
      <c r="GO55" s="102"/>
      <c r="GP55" s="102"/>
      <c r="GQ55" s="102"/>
      <c r="GR55" s="102"/>
      <c r="GS55" s="102"/>
      <c r="GT55" s="102"/>
      <c r="GU55" s="102"/>
      <c r="GV55" s="102"/>
      <c r="GW55" s="102"/>
      <c r="GX55" s="102"/>
      <c r="GY55" s="102"/>
      <c r="GZ55" s="102"/>
      <c r="HA55" s="102"/>
      <c r="HB55" s="102"/>
      <c r="HC55" s="102"/>
      <c r="HD55" s="102"/>
      <c r="HE55" s="102"/>
      <c r="HF55" s="102"/>
      <c r="HG55" s="102"/>
      <c r="HH55" s="102"/>
      <c r="HI55" s="102"/>
      <c r="HJ55" s="102"/>
      <c r="HK55" s="102"/>
      <c r="HL55" s="102"/>
      <c r="HM55" s="102"/>
      <c r="HN55" s="102"/>
      <c r="HO55" s="102"/>
      <c r="HP55" s="102"/>
      <c r="HQ55" s="102"/>
      <c r="HR55" s="102"/>
      <c r="HS55" s="102"/>
      <c r="HT55" s="102"/>
      <c r="HU55" s="102"/>
      <c r="HV55" s="102"/>
      <c r="HW55" s="102"/>
      <c r="HX55" s="102"/>
      <c r="HY55" s="102"/>
      <c r="HZ55" s="102"/>
      <c r="IA55" s="102"/>
      <c r="IB55" s="102"/>
      <c r="IC55" s="102"/>
      <c r="ID55" s="102"/>
      <c r="IE55" s="102"/>
      <c r="IF55" s="102"/>
      <c r="IG55" s="102"/>
      <c r="IH55" s="102"/>
      <c r="II55" s="102"/>
      <c r="IJ55" s="102"/>
      <c r="IK55" s="102"/>
      <c r="IL55" s="102"/>
      <c r="IM55" s="102"/>
    </row>
    <row r="56" spans="1:20" ht="13.5">
      <c r="A56" s="46" t="s">
        <v>105</v>
      </c>
      <c r="R56" s="47">
        <v>0</v>
      </c>
      <c r="S56" s="48">
        <v>-1000</v>
      </c>
      <c r="T56" s="2" t="s">
        <v>225</v>
      </c>
    </row>
    <row r="57" spans="1:19" ht="13.5">
      <c r="A57" s="50" t="s">
        <v>119</v>
      </c>
      <c r="E57" s="77"/>
      <c r="F57" s="2" t="s">
        <v>222</v>
      </c>
      <c r="L57" s="77"/>
      <c r="M57" s="2" t="s">
        <v>223</v>
      </c>
      <c r="R57" s="51">
        <f>R55</f>
        <v>86810.293</v>
      </c>
      <c r="S57" s="51">
        <f>SUM(S55:S56)</f>
        <v>89253.1804</v>
      </c>
    </row>
    <row r="58" spans="5:19" ht="39">
      <c r="E58" s="78"/>
      <c r="F58" s="2" t="s">
        <v>226</v>
      </c>
      <c r="L58" s="78"/>
      <c r="M58" s="2" t="s">
        <v>224</v>
      </c>
      <c r="R58" s="70" t="s">
        <v>218</v>
      </c>
      <c r="S58" s="71" t="s">
        <v>219</v>
      </c>
    </row>
    <row r="59" spans="1:19" ht="13.5">
      <c r="A59" s="52"/>
      <c r="R59" s="72">
        <f>R55-K55</f>
        <v>17402.71210000002</v>
      </c>
      <c r="S59" s="72">
        <f>S57-J55</f>
        <v>18067.862699999998</v>
      </c>
    </row>
    <row r="60" spans="1:22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67" t="s">
        <v>220</v>
      </c>
      <c r="R60" s="73">
        <f>94300-R59-J55</f>
        <v>5711.970199999982</v>
      </c>
      <c r="S60" s="74"/>
      <c r="T60" s="1"/>
      <c r="U60" s="1"/>
      <c r="V60" s="1"/>
    </row>
    <row r="61" spans="1:22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68"/>
      <c r="P61" s="68"/>
      <c r="Q61" s="69" t="s">
        <v>221</v>
      </c>
      <c r="R61" s="75"/>
      <c r="S61" s="73">
        <f>94300-S59-J55</f>
        <v>5046.8196000000025</v>
      </c>
      <c r="T61" s="5"/>
      <c r="U61" s="5"/>
      <c r="V61" s="5"/>
    </row>
    <row r="62" spans="1:22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76">
        <f>R60/R59</f>
        <v>0.3282229900246396</v>
      </c>
      <c r="S62" s="76">
        <f>S61/S59</f>
        <v>0.2793257666276157</v>
      </c>
      <c r="T62" s="1"/>
      <c r="U62" s="1"/>
      <c r="V62" s="1"/>
    </row>
    <row r="63" spans="1:22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</sheetData>
  <sheetProtection/>
  <conditionalFormatting sqref="E3:F16 E18:F29 E31:F33 E35:F37 E39:F41 E43:F43 E45:F50 E52:F54">
    <cfRule type="cellIs" priority="2" dxfId="1" operator="lessThan" stopIfTrue="1">
      <formula>-10</formula>
    </cfRule>
  </conditionalFormatting>
  <conditionalFormatting sqref="E3:F55">
    <cfRule type="cellIs" priority="1" dxfId="0" operator="greaterThan" stopIfTrue="1">
      <formula>10</formula>
    </cfRule>
  </conditionalFormatting>
  <printOptions gridLines="1" horizontalCentered="1" verticalCentered="1"/>
  <pageMargins left="0.21" right="0.21" top="0.45" bottom="0.33" header="0.21" footer="0.21"/>
  <pageSetup horizontalDpi="600" verticalDpi="600" orientation="landscape" pageOrder="overThenDown" scale="48" r:id="rId1"/>
  <headerFooter alignWithMargins="0">
    <oddHeader>&amp;L&amp;"Calibri,Regular"&amp;12Report: &amp;"Calibri,Bold"1-NSTXU Main&amp;"Calibri,Regular" - Project data with metrics&amp;R&amp;"-,Regular"&amp;12Project: &amp;"-,Bold"NSTXU&amp;"-,Regular" - NSTX Upgrade Project
Status Date: 12/31/2013</oddHeader>
    <oddFooter>&amp;L&amp;"Calibri,Regular"(c) Deltek, Inc.&amp;C&amp;"Calibri,Regular"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"/>
  <sheetViews>
    <sheetView zoomScalePageLayoutView="0" workbookViewId="0" topLeftCell="A1">
      <selection activeCell="M3" sqref="M3"/>
    </sheetView>
  </sheetViews>
  <sheetFormatPr defaultColWidth="9.140625" defaultRowHeight="12.75" customHeight="1"/>
  <cols>
    <col min="1" max="1" width="18.7109375" style="2" customWidth="1"/>
    <col min="2" max="2" width="48.421875" style="2" customWidth="1"/>
    <col min="3" max="7" width="13.7109375" style="2" customWidth="1"/>
    <col min="8" max="9" width="7.7109375" style="2" customWidth="1"/>
    <col min="10" max="14" width="13.7109375" style="2" customWidth="1"/>
    <col min="15" max="18" width="7.7109375" style="2" customWidth="1"/>
    <col min="19" max="19" width="12.7109375" style="3" customWidth="1"/>
    <col min="20" max="20" width="13.7109375" style="3" customWidth="1"/>
    <col min="21" max="21" width="12.7109375" style="2" customWidth="1"/>
    <col min="22" max="23" width="8.57421875" style="2" customWidth="1"/>
    <col min="24" max="25" width="13.7109375" style="4" customWidth="1"/>
    <col min="26" max="27" width="13.7109375" style="2" customWidth="1"/>
    <col min="28" max="16384" width="8.8515625" style="2" customWidth="1"/>
  </cols>
  <sheetData>
    <row r="1" spans="1:27" s="1" customFormat="1" ht="13.5">
      <c r="A1" s="1" t="s">
        <v>141</v>
      </c>
      <c r="B1" s="5"/>
      <c r="C1" s="125" t="s">
        <v>79</v>
      </c>
      <c r="D1" s="126"/>
      <c r="E1" s="126"/>
      <c r="F1" s="126"/>
      <c r="G1" s="126"/>
      <c r="H1" s="126"/>
      <c r="I1" s="127"/>
      <c r="J1" s="125" t="s">
        <v>136</v>
      </c>
      <c r="K1" s="126"/>
      <c r="L1" s="128"/>
      <c r="M1" s="126"/>
      <c r="N1" s="126"/>
      <c r="O1" s="126"/>
      <c r="P1" s="126"/>
      <c r="Q1" s="126"/>
      <c r="R1" s="127"/>
      <c r="S1" s="125" t="s">
        <v>72</v>
      </c>
      <c r="T1" s="126"/>
      <c r="U1" s="127"/>
      <c r="V1" s="6"/>
      <c r="W1" s="7"/>
      <c r="X1" s="8"/>
      <c r="Y1" s="8"/>
      <c r="Z1" s="9"/>
      <c r="AA1" s="9"/>
    </row>
    <row r="2" spans="1:28" s="1" customFormat="1" ht="36.75" customHeight="1">
      <c r="A2" s="10" t="s">
        <v>128</v>
      </c>
      <c r="B2" s="11" t="s">
        <v>125</v>
      </c>
      <c r="C2" s="12" t="s">
        <v>95</v>
      </c>
      <c r="D2" s="13" t="s">
        <v>148</v>
      </c>
      <c r="E2" s="14" t="s">
        <v>85</v>
      </c>
      <c r="F2" s="13" t="s">
        <v>113</v>
      </c>
      <c r="G2" s="13" t="s">
        <v>25</v>
      </c>
      <c r="H2" s="12" t="s">
        <v>0</v>
      </c>
      <c r="I2" s="14" t="s">
        <v>9</v>
      </c>
      <c r="J2" s="13" t="s">
        <v>95</v>
      </c>
      <c r="K2" s="13" t="s">
        <v>148</v>
      </c>
      <c r="L2" s="14" t="s">
        <v>85</v>
      </c>
      <c r="M2" s="13" t="s">
        <v>113</v>
      </c>
      <c r="N2" s="13" t="s">
        <v>25</v>
      </c>
      <c r="O2" s="12" t="s">
        <v>0</v>
      </c>
      <c r="P2" s="14" t="s">
        <v>9</v>
      </c>
      <c r="Q2" s="12" t="s">
        <v>115</v>
      </c>
      <c r="R2" s="14" t="s">
        <v>114</v>
      </c>
      <c r="S2" s="15" t="s">
        <v>71</v>
      </c>
      <c r="T2" s="15" t="s">
        <v>131</v>
      </c>
      <c r="U2" s="13" t="s">
        <v>81</v>
      </c>
      <c r="V2" s="16" t="s">
        <v>64</v>
      </c>
      <c r="W2" s="17" t="s">
        <v>3</v>
      </c>
      <c r="X2" s="18" t="s">
        <v>31</v>
      </c>
      <c r="Y2" s="19" t="s">
        <v>143</v>
      </c>
      <c r="Z2" s="17" t="s">
        <v>129</v>
      </c>
      <c r="AA2" s="20" t="s">
        <v>107</v>
      </c>
      <c r="AB2" s="21"/>
    </row>
    <row r="3" spans="1:28" s="1" customFormat="1" ht="19.5" customHeight="1" thickBot="1">
      <c r="A3" s="22" t="s">
        <v>30</v>
      </c>
      <c r="B3" s="23" t="s">
        <v>46</v>
      </c>
      <c r="C3" s="24" t="s">
        <v>117</v>
      </c>
      <c r="D3" s="25" t="s">
        <v>121</v>
      </c>
      <c r="E3" s="26" t="s">
        <v>21</v>
      </c>
      <c r="F3" s="25" t="s">
        <v>10</v>
      </c>
      <c r="G3" s="25" t="s">
        <v>18</v>
      </c>
      <c r="H3" s="27" t="s">
        <v>157</v>
      </c>
      <c r="I3" s="28" t="s">
        <v>22</v>
      </c>
      <c r="J3" s="25" t="s">
        <v>149</v>
      </c>
      <c r="K3" s="25" t="s">
        <v>54</v>
      </c>
      <c r="L3" s="26" t="s">
        <v>86</v>
      </c>
      <c r="M3" s="25" t="s">
        <v>24</v>
      </c>
      <c r="N3" s="25" t="s">
        <v>127</v>
      </c>
      <c r="O3" s="27" t="s">
        <v>157</v>
      </c>
      <c r="P3" s="28" t="s">
        <v>22</v>
      </c>
      <c r="Q3" s="29" t="e">
        <f>IF((S3-K3)=0,"-",(S3-L3)/(S3-K3))</f>
        <v>#VALUE!</v>
      </c>
      <c r="R3" s="28" t="e">
        <f>IF((T3-K3)=0,"-",(S3-L3)/(T3-K3))</f>
        <v>#VALUE!</v>
      </c>
      <c r="S3" s="25" t="s">
        <v>96</v>
      </c>
      <c r="T3" s="25" t="s">
        <v>82</v>
      </c>
      <c r="U3" s="25" t="s">
        <v>49</v>
      </c>
      <c r="V3" s="30" t="e">
        <f>IF(T3=0,"-",(K3/T3))</f>
        <v>#VALUE!</v>
      </c>
      <c r="W3" s="31" t="e">
        <f>IF(S3=0,"-",(L3/S3))</f>
        <v>#VALUE!</v>
      </c>
      <c r="X3" s="24" t="s">
        <v>58</v>
      </c>
      <c r="Y3" s="25" t="s">
        <v>103</v>
      </c>
      <c r="Z3" s="24" t="e">
        <f>X3-S3</f>
        <v>#VALUE!</v>
      </c>
      <c r="AA3" s="26" t="e">
        <f>Y3-T3</f>
        <v>#VALUE!</v>
      </c>
      <c r="AB3" s="21"/>
    </row>
    <row r="4" spans="1:27" s="1" customFormat="1" ht="18.75" customHeight="1" thickBot="1">
      <c r="A4" s="32" t="s">
        <v>84</v>
      </c>
      <c r="B4" s="33" t="s">
        <v>8</v>
      </c>
      <c r="C4" s="34" t="s">
        <v>69</v>
      </c>
      <c r="D4" s="35" t="s">
        <v>69</v>
      </c>
      <c r="E4" s="36" t="s">
        <v>69</v>
      </c>
      <c r="F4" s="37" t="s">
        <v>10</v>
      </c>
      <c r="G4" s="38" t="s">
        <v>18</v>
      </c>
      <c r="H4" s="39" t="s">
        <v>157</v>
      </c>
      <c r="I4" s="40" t="s">
        <v>11</v>
      </c>
      <c r="J4" s="35" t="s">
        <v>69</v>
      </c>
      <c r="K4" s="35" t="s">
        <v>69</v>
      </c>
      <c r="L4" s="36" t="s">
        <v>69</v>
      </c>
      <c r="M4" s="41" t="s">
        <v>24</v>
      </c>
      <c r="N4" s="42" t="s">
        <v>127</v>
      </c>
      <c r="O4" s="39" t="s">
        <v>157</v>
      </c>
      <c r="P4" s="40" t="s">
        <v>22</v>
      </c>
      <c r="Q4" s="39" t="e">
        <f>IF((S4-K4)=0,"-",(S4-L4)/(S4-K4))</f>
        <v>#VALUE!</v>
      </c>
      <c r="R4" s="40" t="e">
        <f>IF((T4-K4)=0,"-",(S4-L4)/(T4-K4))</f>
        <v>#VALUE!</v>
      </c>
      <c r="S4" s="34" t="s">
        <v>69</v>
      </c>
      <c r="T4" s="35" t="s">
        <v>69</v>
      </c>
      <c r="U4" s="36" t="s">
        <v>49</v>
      </c>
      <c r="V4" s="43" t="e">
        <f>IF(T4=0,"-",(K4/T4))</f>
        <v>#VALUE!</v>
      </c>
      <c r="W4" s="44" t="e">
        <f>IF(L4=0,"-",(L4/S4))</f>
        <v>#VALUE!</v>
      </c>
      <c r="X4" s="34" t="s">
        <v>69</v>
      </c>
      <c r="Y4" s="36" t="s">
        <v>69</v>
      </c>
      <c r="Z4" s="35" t="e">
        <f>X4-S4</f>
        <v>#VALUE!</v>
      </c>
      <c r="AA4" s="36" t="e">
        <f>Y4-S4</f>
        <v>#VALUE!</v>
      </c>
    </row>
    <row r="5" spans="1:20" ht="13.5">
      <c r="A5" s="45" t="s">
        <v>75</v>
      </c>
      <c r="B5" s="46" t="s">
        <v>105</v>
      </c>
      <c r="S5" s="47" t="s">
        <v>130</v>
      </c>
      <c r="T5" s="48" t="s">
        <v>116</v>
      </c>
    </row>
    <row r="6" spans="1:20" ht="13.5">
      <c r="A6" s="49" t="s">
        <v>28</v>
      </c>
      <c r="B6" s="50" t="s">
        <v>119</v>
      </c>
      <c r="S6" s="51" t="s">
        <v>110</v>
      </c>
      <c r="T6" s="51" t="s">
        <v>110</v>
      </c>
    </row>
    <row r="7" ht="13.5">
      <c r="A7" s="5" t="s">
        <v>28</v>
      </c>
    </row>
    <row r="8" spans="1:2" ht="13.5">
      <c r="A8" s="5" t="s">
        <v>28</v>
      </c>
      <c r="B8" s="52" t="s">
        <v>150</v>
      </c>
    </row>
    <row r="9" spans="1:27" ht="13.5">
      <c r="A9" s="1" t="s">
        <v>122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>
      <c r="A10" s="1" t="s">
        <v>122</v>
      </c>
      <c r="B10" s="129" t="s">
        <v>67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</row>
    <row r="11" spans="1:27" ht="13.5">
      <c r="A11" s="1" t="s">
        <v>122</v>
      </c>
      <c r="B11" s="124" t="s">
        <v>124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</row>
    <row r="12" spans="1:27" ht="13.5">
      <c r="A12" s="1" t="s">
        <v>122</v>
      </c>
      <c r="B12" s="124" t="s">
        <v>55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</row>
    <row r="13" spans="1:27" ht="13.5">
      <c r="A13" s="1" t="s">
        <v>122</v>
      </c>
      <c r="B13" s="124" t="s">
        <v>66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</row>
    <row r="14" spans="1:27" ht="13.5">
      <c r="A14" s="1" t="s">
        <v>122</v>
      </c>
      <c r="B14" s="124" t="s">
        <v>5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</row>
    <row r="15" spans="3:5" ht="14.25">
      <c r="C15" s="53" t="s">
        <v>88</v>
      </c>
      <c r="D15" s="54" t="s">
        <v>23</v>
      </c>
      <c r="E15" s="55" t="s">
        <v>94</v>
      </c>
    </row>
    <row r="16" spans="3:5" ht="14.25">
      <c r="C16" s="53" t="s">
        <v>56</v>
      </c>
      <c r="D16" s="54" t="s">
        <v>57</v>
      </c>
      <c r="E16" s="55" t="s">
        <v>94</v>
      </c>
    </row>
    <row r="25" ht="13.5">
      <c r="C25" s="52"/>
    </row>
  </sheetData>
  <sheetProtection/>
  <mergeCells count="8">
    <mergeCell ref="B14:AA14"/>
    <mergeCell ref="C1:I1"/>
    <mergeCell ref="J1:R1"/>
    <mergeCell ref="S1:U1"/>
    <mergeCell ref="B11:AA11"/>
    <mergeCell ref="B12:AA12"/>
    <mergeCell ref="B13:AA13"/>
    <mergeCell ref="B10:AA10"/>
  </mergeCells>
  <printOptions/>
  <pageMargins left="0.5" right="0.5" top="1" bottom="1" header="0.5" footer="0.5"/>
  <pageSetup fitToHeight="0" horizontalDpi="600" verticalDpi="600" orientation="landscape" pageOrder="overThenDown" paperSize="9" scale="40" r:id="rId1"/>
  <headerFooter alignWithMargins="0">
    <oddHeader>&amp;L&amp;"Calibri,Regular"&amp;12Report: &amp;"Calibri,Bold"{Report.Id}&amp;"Calibri,Regular" - {Report.Description}&amp;R&amp;"-,Regular"&amp;12Project: &amp;"-,Bold"{CostProject.Id}&amp;"-,Regular" - {CostProject.Description}
Status Date: {CostProject.StatusDate}</oddHeader>
    <oddFooter>&amp;L&amp;"Calibri,Regular"(c) Deltek, Inc.&amp;C&amp;"Calibri,Regular"
Page &amp;P of &amp;N&amp;R&amp;"Calibri,Regular"Date Printed: {ReportCreatedDateTime}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20.7109375" defaultRowHeight="12.75" customHeight="1"/>
  <sheetData>
    <row r="1" spans="1:3" ht="12.75" customHeight="1">
      <c r="A1" t="s">
        <v>33</v>
      </c>
      <c r="B1" t="s">
        <v>52</v>
      </c>
      <c r="C1" t="s">
        <v>158</v>
      </c>
    </row>
    <row r="2" spans="1:3" ht="12.75" customHeight="1">
      <c r="A2" s="56">
        <v>41486</v>
      </c>
      <c r="B2" t="s">
        <v>163</v>
      </c>
      <c r="C2">
        <v>8880</v>
      </c>
    </row>
    <row r="3" spans="1:3" ht="12.75" customHeight="1">
      <c r="A3" s="56">
        <v>41517</v>
      </c>
      <c r="B3" t="s">
        <v>53</v>
      </c>
      <c r="C3">
        <v>176</v>
      </c>
    </row>
    <row r="4" spans="1:3" ht="12.75" customHeight="1">
      <c r="A4" s="56">
        <v>44196</v>
      </c>
      <c r="B4" t="s">
        <v>41</v>
      </c>
      <c r="C4">
        <v>15112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7"/>
  <sheetViews>
    <sheetView zoomScalePageLayoutView="0" workbookViewId="0" topLeftCell="A1">
      <selection activeCell="A1" sqref="A1"/>
    </sheetView>
  </sheetViews>
  <sheetFormatPr defaultColWidth="20.7109375" defaultRowHeight="12.75" customHeight="1"/>
  <cols>
    <col min="1" max="1" width="30.7109375" style="0" customWidth="1"/>
  </cols>
  <sheetData>
    <row r="1" spans="1:22" ht="12.75" customHeight="1">
      <c r="A1" t="s">
        <v>89</v>
      </c>
      <c r="B1" t="s">
        <v>102</v>
      </c>
      <c r="C1" t="s">
        <v>51</v>
      </c>
      <c r="D1" t="s">
        <v>153</v>
      </c>
      <c r="E1" t="s">
        <v>161</v>
      </c>
      <c r="F1" t="s">
        <v>98</v>
      </c>
      <c r="G1" t="s">
        <v>123</v>
      </c>
      <c r="H1" t="s">
        <v>134</v>
      </c>
      <c r="I1" t="s">
        <v>34</v>
      </c>
      <c r="J1" t="s">
        <v>111</v>
      </c>
      <c r="K1" t="s">
        <v>27</v>
      </c>
      <c r="L1" t="s">
        <v>2</v>
      </c>
      <c r="M1" t="s">
        <v>151</v>
      </c>
      <c r="N1" t="s">
        <v>120</v>
      </c>
      <c r="O1" t="s">
        <v>162</v>
      </c>
      <c r="P1" t="s">
        <v>13</v>
      </c>
      <c r="Q1" t="s">
        <v>91</v>
      </c>
      <c r="R1" t="s">
        <v>39</v>
      </c>
      <c r="S1" t="s">
        <v>37</v>
      </c>
      <c r="T1" t="s">
        <v>17</v>
      </c>
      <c r="U1" t="s">
        <v>126</v>
      </c>
      <c r="V1" t="s">
        <v>106</v>
      </c>
    </row>
    <row r="2" spans="1:22" ht="12.75" customHeight="1">
      <c r="A2" t="s">
        <v>144</v>
      </c>
      <c r="B2" t="s">
        <v>48</v>
      </c>
      <c r="C2" s="57">
        <v>0</v>
      </c>
      <c r="D2" s="57">
        <v>0</v>
      </c>
      <c r="E2">
        <v>0</v>
      </c>
      <c r="F2">
        <v>0</v>
      </c>
      <c r="G2" s="57">
        <v>0</v>
      </c>
      <c r="H2" s="57">
        <v>0</v>
      </c>
      <c r="I2">
        <v>15</v>
      </c>
      <c r="J2">
        <v>10</v>
      </c>
      <c r="K2" s="57">
        <v>0</v>
      </c>
      <c r="L2" s="57">
        <v>0</v>
      </c>
      <c r="M2">
        <v>0</v>
      </c>
      <c r="N2">
        <v>0</v>
      </c>
      <c r="O2" s="57">
        <v>0</v>
      </c>
      <c r="P2" s="57">
        <v>0</v>
      </c>
      <c r="Q2">
        <v>15</v>
      </c>
      <c r="R2">
        <v>10</v>
      </c>
      <c r="S2" s="57">
        <v>0</v>
      </c>
      <c r="T2" s="57">
        <v>0</v>
      </c>
      <c r="U2">
        <v>0</v>
      </c>
      <c r="V2">
        <v>0</v>
      </c>
    </row>
    <row r="3" spans="1:22" ht="12.75" customHeight="1">
      <c r="A3" t="s">
        <v>144</v>
      </c>
      <c r="B3" t="s">
        <v>40</v>
      </c>
      <c r="C3" s="57">
        <v>0</v>
      </c>
      <c r="D3" s="57">
        <v>0</v>
      </c>
      <c r="E3">
        <v>0</v>
      </c>
      <c r="F3">
        <v>0</v>
      </c>
      <c r="G3" s="57">
        <v>0</v>
      </c>
      <c r="H3" s="57">
        <v>0</v>
      </c>
      <c r="I3">
        <v>15</v>
      </c>
      <c r="J3">
        <v>10</v>
      </c>
      <c r="K3" s="57">
        <v>0</v>
      </c>
      <c r="L3" s="57">
        <v>0</v>
      </c>
      <c r="M3">
        <v>0</v>
      </c>
      <c r="N3">
        <v>0</v>
      </c>
      <c r="O3" s="57">
        <v>0</v>
      </c>
      <c r="P3" s="57">
        <v>0</v>
      </c>
      <c r="Q3">
        <v>15</v>
      </c>
      <c r="R3">
        <v>10</v>
      </c>
      <c r="S3" s="57">
        <v>0</v>
      </c>
      <c r="T3" s="57">
        <v>0</v>
      </c>
      <c r="U3">
        <v>0</v>
      </c>
      <c r="V3">
        <v>0</v>
      </c>
    </row>
    <row r="4" spans="1:22" ht="12.75" customHeight="1">
      <c r="A4" t="s">
        <v>144</v>
      </c>
      <c r="B4" t="s">
        <v>6</v>
      </c>
      <c r="C4" s="57">
        <v>0</v>
      </c>
      <c r="D4" s="57">
        <v>0</v>
      </c>
      <c r="E4">
        <v>0</v>
      </c>
      <c r="F4">
        <v>0</v>
      </c>
      <c r="G4" s="57">
        <v>0</v>
      </c>
      <c r="H4" s="57">
        <v>0</v>
      </c>
      <c r="I4">
        <v>15</v>
      </c>
      <c r="J4">
        <v>10</v>
      </c>
      <c r="K4" s="57">
        <v>0</v>
      </c>
      <c r="L4" s="57">
        <v>0</v>
      </c>
      <c r="M4">
        <v>0</v>
      </c>
      <c r="N4">
        <v>0</v>
      </c>
      <c r="O4" s="57">
        <v>0</v>
      </c>
      <c r="P4" s="57">
        <v>0</v>
      </c>
      <c r="Q4">
        <v>15</v>
      </c>
      <c r="R4">
        <v>10</v>
      </c>
      <c r="S4" s="57">
        <v>0</v>
      </c>
      <c r="T4" s="57">
        <v>0</v>
      </c>
      <c r="U4">
        <v>0</v>
      </c>
      <c r="V4">
        <v>0</v>
      </c>
    </row>
    <row r="5" spans="1:22" ht="12.75" customHeight="1">
      <c r="A5" t="s">
        <v>144</v>
      </c>
      <c r="B5" t="s">
        <v>109</v>
      </c>
      <c r="C5" s="57">
        <v>0</v>
      </c>
      <c r="D5" s="57">
        <v>0</v>
      </c>
      <c r="E5">
        <v>0</v>
      </c>
      <c r="F5">
        <v>0</v>
      </c>
      <c r="G5" s="57">
        <v>0</v>
      </c>
      <c r="H5" s="57">
        <v>0</v>
      </c>
      <c r="I5">
        <v>15</v>
      </c>
      <c r="J5">
        <v>10</v>
      </c>
      <c r="K5" s="57">
        <v>0</v>
      </c>
      <c r="L5" s="57">
        <v>0</v>
      </c>
      <c r="M5">
        <v>0</v>
      </c>
      <c r="N5">
        <v>0</v>
      </c>
      <c r="O5" s="57">
        <v>0</v>
      </c>
      <c r="P5" s="57">
        <v>0</v>
      </c>
      <c r="Q5">
        <v>15</v>
      </c>
      <c r="R5">
        <v>10</v>
      </c>
      <c r="S5" s="57">
        <v>0</v>
      </c>
      <c r="T5" s="57">
        <v>0</v>
      </c>
      <c r="U5">
        <v>0</v>
      </c>
      <c r="V5">
        <v>0</v>
      </c>
    </row>
    <row r="6" spans="1:22" ht="12.75" customHeight="1">
      <c r="A6" t="s">
        <v>144</v>
      </c>
      <c r="B6" t="s">
        <v>62</v>
      </c>
      <c r="C6" s="57">
        <v>0</v>
      </c>
      <c r="D6" s="57">
        <v>0</v>
      </c>
      <c r="E6">
        <v>0</v>
      </c>
      <c r="F6">
        <v>0</v>
      </c>
      <c r="G6" s="57">
        <v>0</v>
      </c>
      <c r="H6" s="57">
        <v>0</v>
      </c>
      <c r="I6">
        <v>15</v>
      </c>
      <c r="J6">
        <v>10</v>
      </c>
      <c r="K6" s="57">
        <v>0</v>
      </c>
      <c r="L6" s="57">
        <v>0</v>
      </c>
      <c r="M6">
        <v>0</v>
      </c>
      <c r="N6">
        <v>0</v>
      </c>
      <c r="O6" s="57">
        <v>0</v>
      </c>
      <c r="P6" s="57">
        <v>0</v>
      </c>
      <c r="Q6">
        <v>15</v>
      </c>
      <c r="R6">
        <v>10</v>
      </c>
      <c r="S6" s="57">
        <v>0</v>
      </c>
      <c r="T6" s="57">
        <v>0</v>
      </c>
      <c r="U6">
        <v>0</v>
      </c>
      <c r="V6">
        <v>0</v>
      </c>
    </row>
    <row r="7" spans="1:22" ht="12.75" customHeight="1">
      <c r="A7" t="s">
        <v>144</v>
      </c>
      <c r="B7" t="s">
        <v>1</v>
      </c>
      <c r="C7" s="57">
        <v>0</v>
      </c>
      <c r="D7" s="57">
        <v>0</v>
      </c>
      <c r="E7">
        <v>0</v>
      </c>
      <c r="F7">
        <v>0</v>
      </c>
      <c r="G7" s="57">
        <v>0</v>
      </c>
      <c r="H7" s="57">
        <v>0</v>
      </c>
      <c r="I7">
        <v>15</v>
      </c>
      <c r="J7">
        <v>10</v>
      </c>
      <c r="K7" s="57">
        <v>0</v>
      </c>
      <c r="L7" s="57">
        <v>0</v>
      </c>
      <c r="M7">
        <v>0</v>
      </c>
      <c r="N7">
        <v>0</v>
      </c>
      <c r="O7" s="57">
        <v>0</v>
      </c>
      <c r="P7" s="57">
        <v>0</v>
      </c>
      <c r="Q7">
        <v>15</v>
      </c>
      <c r="R7">
        <v>10</v>
      </c>
      <c r="S7" s="57">
        <v>0</v>
      </c>
      <c r="T7" s="57">
        <v>0</v>
      </c>
      <c r="U7">
        <v>0</v>
      </c>
      <c r="V7">
        <v>0</v>
      </c>
    </row>
    <row r="8" spans="1:22" ht="12.75" customHeight="1">
      <c r="A8" t="s">
        <v>144</v>
      </c>
      <c r="B8" t="s">
        <v>47</v>
      </c>
      <c r="C8" s="57">
        <v>0</v>
      </c>
      <c r="D8" s="57">
        <v>0</v>
      </c>
      <c r="E8">
        <v>0</v>
      </c>
      <c r="F8">
        <v>0</v>
      </c>
      <c r="G8" s="57">
        <v>0</v>
      </c>
      <c r="H8" s="57">
        <v>0</v>
      </c>
      <c r="I8">
        <v>15</v>
      </c>
      <c r="J8">
        <v>10</v>
      </c>
      <c r="K8" s="57">
        <v>0</v>
      </c>
      <c r="L8" s="57">
        <v>0</v>
      </c>
      <c r="M8">
        <v>0</v>
      </c>
      <c r="N8">
        <v>0</v>
      </c>
      <c r="O8" s="57">
        <v>0</v>
      </c>
      <c r="P8" s="57">
        <v>0</v>
      </c>
      <c r="Q8">
        <v>15</v>
      </c>
      <c r="R8">
        <v>10</v>
      </c>
      <c r="S8" s="57">
        <v>0</v>
      </c>
      <c r="T8" s="57">
        <v>0</v>
      </c>
      <c r="U8">
        <v>0</v>
      </c>
      <c r="V8">
        <v>0</v>
      </c>
    </row>
    <row r="9" spans="1:22" ht="12.75" customHeight="1">
      <c r="A9" t="s">
        <v>144</v>
      </c>
      <c r="B9" t="s">
        <v>155</v>
      </c>
      <c r="C9" s="57">
        <v>0</v>
      </c>
      <c r="D9" s="57">
        <v>0</v>
      </c>
      <c r="E9">
        <v>0</v>
      </c>
      <c r="F9">
        <v>0</v>
      </c>
      <c r="G9" s="57">
        <v>0</v>
      </c>
      <c r="H9" s="57">
        <v>0</v>
      </c>
      <c r="I9">
        <v>15</v>
      </c>
      <c r="J9">
        <v>10</v>
      </c>
      <c r="K9" s="57">
        <v>0</v>
      </c>
      <c r="L9" s="57">
        <v>0</v>
      </c>
      <c r="M9">
        <v>0</v>
      </c>
      <c r="N9">
        <v>0</v>
      </c>
      <c r="O9" s="57">
        <v>0</v>
      </c>
      <c r="P9" s="57">
        <v>0</v>
      </c>
      <c r="Q9">
        <v>15</v>
      </c>
      <c r="R9">
        <v>10</v>
      </c>
      <c r="S9" s="57">
        <v>0</v>
      </c>
      <c r="T9" s="57">
        <v>0</v>
      </c>
      <c r="U9">
        <v>0</v>
      </c>
      <c r="V9">
        <v>0</v>
      </c>
    </row>
    <row r="10" spans="1:22" ht="12.75" customHeight="1">
      <c r="A10" t="s">
        <v>144</v>
      </c>
      <c r="B10" t="s">
        <v>92</v>
      </c>
      <c r="C10" s="57">
        <v>0</v>
      </c>
      <c r="D10" s="57">
        <v>0</v>
      </c>
      <c r="E10">
        <v>0</v>
      </c>
      <c r="F10">
        <v>0</v>
      </c>
      <c r="G10" s="57">
        <v>0</v>
      </c>
      <c r="H10" s="57">
        <v>0</v>
      </c>
      <c r="I10">
        <v>15</v>
      </c>
      <c r="J10">
        <v>10</v>
      </c>
      <c r="K10" s="57">
        <v>0</v>
      </c>
      <c r="L10" s="57">
        <v>0</v>
      </c>
      <c r="M10">
        <v>0</v>
      </c>
      <c r="N10">
        <v>0</v>
      </c>
      <c r="O10" s="57">
        <v>0</v>
      </c>
      <c r="P10" s="57">
        <v>0</v>
      </c>
      <c r="Q10">
        <v>15</v>
      </c>
      <c r="R10">
        <v>10</v>
      </c>
      <c r="S10" s="57">
        <v>0</v>
      </c>
      <c r="T10" s="57">
        <v>0</v>
      </c>
      <c r="U10">
        <v>0</v>
      </c>
      <c r="V10">
        <v>0</v>
      </c>
    </row>
    <row r="11" spans="1:22" ht="12.75" customHeight="1">
      <c r="A11" t="s">
        <v>87</v>
      </c>
      <c r="B11" t="s">
        <v>74</v>
      </c>
      <c r="C11" s="57">
        <v>0</v>
      </c>
      <c r="D11" s="57">
        <v>0</v>
      </c>
      <c r="E11">
        <v>10</v>
      </c>
      <c r="F11">
        <v>10</v>
      </c>
      <c r="G11" s="57">
        <v>0</v>
      </c>
      <c r="H11" s="57">
        <v>0</v>
      </c>
      <c r="I11">
        <v>10</v>
      </c>
      <c r="J11">
        <v>10</v>
      </c>
      <c r="K11" s="57">
        <v>0</v>
      </c>
      <c r="L11" s="57">
        <v>0</v>
      </c>
      <c r="M11">
        <v>10</v>
      </c>
      <c r="N11">
        <v>10</v>
      </c>
      <c r="O11" s="57">
        <v>0</v>
      </c>
      <c r="P11" s="57">
        <v>0</v>
      </c>
      <c r="Q11">
        <v>10</v>
      </c>
      <c r="R11">
        <v>10</v>
      </c>
      <c r="S11" s="57">
        <v>0</v>
      </c>
      <c r="T11" s="57">
        <v>0</v>
      </c>
      <c r="U11">
        <v>10</v>
      </c>
      <c r="V11">
        <v>10</v>
      </c>
    </row>
    <row r="12" spans="1:22" ht="12.75" customHeight="1">
      <c r="A12" t="s">
        <v>87</v>
      </c>
      <c r="B12" t="s">
        <v>164</v>
      </c>
      <c r="C12" s="57">
        <v>0</v>
      </c>
      <c r="D12" s="57">
        <v>0</v>
      </c>
      <c r="E12">
        <v>10</v>
      </c>
      <c r="F12">
        <v>10</v>
      </c>
      <c r="G12" s="57">
        <v>0</v>
      </c>
      <c r="H12" s="57">
        <v>0</v>
      </c>
      <c r="I12">
        <v>10</v>
      </c>
      <c r="J12">
        <v>10</v>
      </c>
      <c r="K12" s="57">
        <v>0</v>
      </c>
      <c r="L12" s="57">
        <v>0</v>
      </c>
      <c r="M12">
        <v>10</v>
      </c>
      <c r="N12">
        <v>10</v>
      </c>
      <c r="O12" s="57">
        <v>0</v>
      </c>
      <c r="P12" s="57">
        <v>0</v>
      </c>
      <c r="Q12">
        <v>10</v>
      </c>
      <c r="R12">
        <v>10</v>
      </c>
      <c r="S12" s="57">
        <v>0</v>
      </c>
      <c r="T12" s="57">
        <v>0</v>
      </c>
      <c r="U12">
        <v>10</v>
      </c>
      <c r="V12">
        <v>10</v>
      </c>
    </row>
    <row r="13" spans="1:22" ht="12.75" customHeight="1">
      <c r="A13" t="s">
        <v>87</v>
      </c>
      <c r="B13" t="s">
        <v>29</v>
      </c>
      <c r="C13" s="57">
        <v>0</v>
      </c>
      <c r="D13" s="57">
        <v>0</v>
      </c>
      <c r="E13">
        <v>10</v>
      </c>
      <c r="F13">
        <v>10</v>
      </c>
      <c r="G13" s="57">
        <v>0</v>
      </c>
      <c r="H13" s="57">
        <v>0</v>
      </c>
      <c r="I13">
        <v>10</v>
      </c>
      <c r="J13">
        <v>10</v>
      </c>
      <c r="K13" s="57">
        <v>0</v>
      </c>
      <c r="L13" s="57">
        <v>0</v>
      </c>
      <c r="M13">
        <v>10</v>
      </c>
      <c r="N13">
        <v>10</v>
      </c>
      <c r="O13" s="57">
        <v>0</v>
      </c>
      <c r="P13" s="57">
        <v>0</v>
      </c>
      <c r="Q13">
        <v>10</v>
      </c>
      <c r="R13">
        <v>10</v>
      </c>
      <c r="S13" s="57">
        <v>0</v>
      </c>
      <c r="T13" s="57">
        <v>0</v>
      </c>
      <c r="U13">
        <v>10</v>
      </c>
      <c r="V13">
        <v>10</v>
      </c>
    </row>
    <row r="14" spans="1:22" ht="12.75" customHeight="1">
      <c r="A14" t="s">
        <v>87</v>
      </c>
      <c r="B14" t="s">
        <v>12</v>
      </c>
      <c r="C14" s="57">
        <v>0</v>
      </c>
      <c r="D14" s="57">
        <v>0</v>
      </c>
      <c r="E14">
        <v>10</v>
      </c>
      <c r="F14">
        <v>10</v>
      </c>
      <c r="G14" s="57">
        <v>0</v>
      </c>
      <c r="H14" s="57">
        <v>0</v>
      </c>
      <c r="I14">
        <v>10</v>
      </c>
      <c r="J14">
        <v>10</v>
      </c>
      <c r="K14" s="57">
        <v>0</v>
      </c>
      <c r="L14" s="57">
        <v>0</v>
      </c>
      <c r="M14">
        <v>10</v>
      </c>
      <c r="N14">
        <v>10</v>
      </c>
      <c r="O14" s="57">
        <v>0</v>
      </c>
      <c r="P14" s="57">
        <v>0</v>
      </c>
      <c r="Q14">
        <v>10</v>
      </c>
      <c r="R14">
        <v>10</v>
      </c>
      <c r="S14" s="57">
        <v>0</v>
      </c>
      <c r="T14" s="57">
        <v>0</v>
      </c>
      <c r="U14">
        <v>10</v>
      </c>
      <c r="V14">
        <v>10</v>
      </c>
    </row>
    <row r="15" spans="1:22" ht="12.75" customHeight="1">
      <c r="A15" t="s">
        <v>87</v>
      </c>
      <c r="B15" t="s">
        <v>42</v>
      </c>
      <c r="C15" s="57">
        <v>0</v>
      </c>
      <c r="D15" s="57">
        <v>0</v>
      </c>
      <c r="E15">
        <v>10</v>
      </c>
      <c r="F15">
        <v>10</v>
      </c>
      <c r="G15" s="57">
        <v>0</v>
      </c>
      <c r="H15" s="57">
        <v>0</v>
      </c>
      <c r="I15">
        <v>10</v>
      </c>
      <c r="J15">
        <v>10</v>
      </c>
      <c r="K15" s="57">
        <v>0</v>
      </c>
      <c r="L15" s="57">
        <v>0</v>
      </c>
      <c r="M15">
        <v>10</v>
      </c>
      <c r="N15">
        <v>10</v>
      </c>
      <c r="O15" s="57">
        <v>0</v>
      </c>
      <c r="P15" s="57">
        <v>0</v>
      </c>
      <c r="Q15">
        <v>10</v>
      </c>
      <c r="R15">
        <v>10</v>
      </c>
      <c r="S15" s="57">
        <v>0</v>
      </c>
      <c r="T15" s="57">
        <v>0</v>
      </c>
      <c r="U15">
        <v>10</v>
      </c>
      <c r="V15">
        <v>10</v>
      </c>
    </row>
    <row r="16" spans="1:22" ht="12.75" customHeight="1">
      <c r="A16" t="s">
        <v>87</v>
      </c>
      <c r="B16" t="s">
        <v>61</v>
      </c>
      <c r="C16" s="57">
        <v>0</v>
      </c>
      <c r="D16" s="57">
        <v>0</v>
      </c>
      <c r="E16">
        <v>10</v>
      </c>
      <c r="F16">
        <v>10</v>
      </c>
      <c r="G16" s="57">
        <v>0</v>
      </c>
      <c r="H16" s="57">
        <v>0</v>
      </c>
      <c r="I16">
        <v>10</v>
      </c>
      <c r="J16">
        <v>10</v>
      </c>
      <c r="K16" s="57">
        <v>0</v>
      </c>
      <c r="L16" s="57">
        <v>0</v>
      </c>
      <c r="M16">
        <v>10</v>
      </c>
      <c r="N16">
        <v>10</v>
      </c>
      <c r="O16" s="57">
        <v>0</v>
      </c>
      <c r="P16" s="57">
        <v>0</v>
      </c>
      <c r="Q16">
        <v>10</v>
      </c>
      <c r="R16">
        <v>10</v>
      </c>
      <c r="S16" s="57">
        <v>0</v>
      </c>
      <c r="T16" s="57">
        <v>0</v>
      </c>
      <c r="U16">
        <v>10</v>
      </c>
      <c r="V16">
        <v>10</v>
      </c>
    </row>
    <row r="17" spans="1:22" ht="12.75" customHeight="1">
      <c r="A17" t="s">
        <v>87</v>
      </c>
      <c r="B17" t="s">
        <v>65</v>
      </c>
      <c r="C17" s="57">
        <v>0</v>
      </c>
      <c r="D17" s="57">
        <v>0</v>
      </c>
      <c r="E17">
        <v>10</v>
      </c>
      <c r="F17">
        <v>10</v>
      </c>
      <c r="G17" s="57">
        <v>0</v>
      </c>
      <c r="H17" s="57">
        <v>0</v>
      </c>
      <c r="I17">
        <v>10</v>
      </c>
      <c r="J17">
        <v>10</v>
      </c>
      <c r="K17" s="57">
        <v>0</v>
      </c>
      <c r="L17" s="57">
        <v>0</v>
      </c>
      <c r="M17">
        <v>10</v>
      </c>
      <c r="N17">
        <v>10</v>
      </c>
      <c r="O17" s="57">
        <v>0</v>
      </c>
      <c r="P17" s="57">
        <v>0</v>
      </c>
      <c r="Q17">
        <v>10</v>
      </c>
      <c r="R17">
        <v>10</v>
      </c>
      <c r="S17" s="57">
        <v>0</v>
      </c>
      <c r="T17" s="57">
        <v>0</v>
      </c>
      <c r="U17">
        <v>10</v>
      </c>
      <c r="V17">
        <v>10</v>
      </c>
    </row>
    <row r="18" spans="1:22" ht="12.75" customHeight="1">
      <c r="A18" t="s">
        <v>87</v>
      </c>
      <c r="B18" t="s">
        <v>93</v>
      </c>
      <c r="C18" s="57">
        <v>0</v>
      </c>
      <c r="D18" s="57">
        <v>0</v>
      </c>
      <c r="E18">
        <v>10</v>
      </c>
      <c r="F18">
        <v>10</v>
      </c>
      <c r="G18" s="57">
        <v>0</v>
      </c>
      <c r="H18" s="57">
        <v>0</v>
      </c>
      <c r="I18">
        <v>10</v>
      </c>
      <c r="J18">
        <v>10</v>
      </c>
      <c r="K18" s="57">
        <v>0</v>
      </c>
      <c r="L18" s="57">
        <v>0</v>
      </c>
      <c r="M18">
        <v>10</v>
      </c>
      <c r="N18">
        <v>10</v>
      </c>
      <c r="O18" s="57">
        <v>0</v>
      </c>
      <c r="P18" s="57">
        <v>0</v>
      </c>
      <c r="Q18">
        <v>10</v>
      </c>
      <c r="R18">
        <v>10</v>
      </c>
      <c r="S18" s="57">
        <v>0</v>
      </c>
      <c r="T18" s="57">
        <v>0</v>
      </c>
      <c r="U18">
        <v>10</v>
      </c>
      <c r="V18">
        <v>10</v>
      </c>
    </row>
    <row r="19" spans="1:22" ht="12.75" customHeight="1">
      <c r="A19" t="s">
        <v>87</v>
      </c>
      <c r="B19" t="s">
        <v>112</v>
      </c>
      <c r="C19" s="57">
        <v>0</v>
      </c>
      <c r="D19" s="57">
        <v>0</v>
      </c>
      <c r="E19">
        <v>10</v>
      </c>
      <c r="F19">
        <v>10</v>
      </c>
      <c r="G19" s="57">
        <v>0</v>
      </c>
      <c r="H19" s="57">
        <v>0</v>
      </c>
      <c r="I19">
        <v>10</v>
      </c>
      <c r="J19">
        <v>10</v>
      </c>
      <c r="K19" s="57">
        <v>0</v>
      </c>
      <c r="L19" s="57">
        <v>0</v>
      </c>
      <c r="M19">
        <v>10</v>
      </c>
      <c r="N19">
        <v>10</v>
      </c>
      <c r="O19" s="57">
        <v>0</v>
      </c>
      <c r="P19" s="57">
        <v>0</v>
      </c>
      <c r="Q19">
        <v>10</v>
      </c>
      <c r="R19">
        <v>10</v>
      </c>
      <c r="S19" s="57">
        <v>0</v>
      </c>
      <c r="T19" s="57">
        <v>0</v>
      </c>
      <c r="U19">
        <v>10</v>
      </c>
      <c r="V19">
        <v>10</v>
      </c>
    </row>
    <row r="20" spans="1:22" ht="12.75" customHeight="1">
      <c r="A20" t="s">
        <v>87</v>
      </c>
      <c r="B20" t="s">
        <v>140</v>
      </c>
      <c r="C20" s="57">
        <v>0</v>
      </c>
      <c r="D20" s="57">
        <v>0</v>
      </c>
      <c r="E20">
        <v>10</v>
      </c>
      <c r="F20">
        <v>10</v>
      </c>
      <c r="G20" s="57">
        <v>0</v>
      </c>
      <c r="H20" s="57">
        <v>0</v>
      </c>
      <c r="I20">
        <v>10</v>
      </c>
      <c r="J20">
        <v>10</v>
      </c>
      <c r="K20" s="57">
        <v>0</v>
      </c>
      <c r="L20" s="57">
        <v>0</v>
      </c>
      <c r="M20">
        <v>10</v>
      </c>
      <c r="N20">
        <v>10</v>
      </c>
      <c r="O20" s="57">
        <v>0</v>
      </c>
      <c r="P20" s="57">
        <v>0</v>
      </c>
      <c r="Q20">
        <v>10</v>
      </c>
      <c r="R20">
        <v>10</v>
      </c>
      <c r="S20" s="57">
        <v>0</v>
      </c>
      <c r="T20" s="57">
        <v>0</v>
      </c>
      <c r="U20">
        <v>10</v>
      </c>
      <c r="V20">
        <v>10</v>
      </c>
    </row>
    <row r="21" spans="1:22" ht="12.75" customHeight="1">
      <c r="A21" t="s">
        <v>87</v>
      </c>
      <c r="B21" t="s">
        <v>139</v>
      </c>
      <c r="C21" s="57">
        <v>0</v>
      </c>
      <c r="D21" s="57">
        <v>0</v>
      </c>
      <c r="E21">
        <v>10</v>
      </c>
      <c r="F21">
        <v>10</v>
      </c>
      <c r="G21" s="57">
        <v>0</v>
      </c>
      <c r="H21" s="57">
        <v>0</v>
      </c>
      <c r="I21">
        <v>10</v>
      </c>
      <c r="J21">
        <v>10</v>
      </c>
      <c r="K21" s="57">
        <v>0</v>
      </c>
      <c r="L21" s="57">
        <v>0</v>
      </c>
      <c r="M21">
        <v>10</v>
      </c>
      <c r="N21">
        <v>10</v>
      </c>
      <c r="O21" s="57">
        <v>0</v>
      </c>
      <c r="P21" s="57">
        <v>0</v>
      </c>
      <c r="Q21">
        <v>10</v>
      </c>
      <c r="R21">
        <v>10</v>
      </c>
      <c r="S21" s="57">
        <v>0</v>
      </c>
      <c r="T21" s="57">
        <v>0</v>
      </c>
      <c r="U21">
        <v>10</v>
      </c>
      <c r="V21">
        <v>10</v>
      </c>
    </row>
    <row r="22" spans="1:22" ht="12.75" customHeight="1">
      <c r="A22" t="s">
        <v>87</v>
      </c>
      <c r="B22" t="s">
        <v>20</v>
      </c>
      <c r="C22" s="57">
        <v>0</v>
      </c>
      <c r="D22" s="57">
        <v>0</v>
      </c>
      <c r="E22">
        <v>10</v>
      </c>
      <c r="F22">
        <v>10</v>
      </c>
      <c r="G22" s="57">
        <v>0</v>
      </c>
      <c r="H22" s="57">
        <v>0</v>
      </c>
      <c r="I22">
        <v>10</v>
      </c>
      <c r="J22">
        <v>10</v>
      </c>
      <c r="K22" s="57">
        <v>0</v>
      </c>
      <c r="L22" s="57">
        <v>0</v>
      </c>
      <c r="M22">
        <v>10</v>
      </c>
      <c r="N22">
        <v>10</v>
      </c>
      <c r="O22" s="57">
        <v>0</v>
      </c>
      <c r="P22" s="57">
        <v>0</v>
      </c>
      <c r="Q22">
        <v>10</v>
      </c>
      <c r="R22">
        <v>10</v>
      </c>
      <c r="S22" s="57">
        <v>0</v>
      </c>
      <c r="T22" s="57">
        <v>0</v>
      </c>
      <c r="U22">
        <v>10</v>
      </c>
      <c r="V22">
        <v>10</v>
      </c>
    </row>
    <row r="23" spans="1:22" ht="12.75" customHeight="1">
      <c r="A23" t="s">
        <v>87</v>
      </c>
      <c r="B23" t="s">
        <v>77</v>
      </c>
      <c r="C23" s="57">
        <v>0</v>
      </c>
      <c r="D23" s="57">
        <v>0</v>
      </c>
      <c r="E23">
        <v>10</v>
      </c>
      <c r="F23">
        <v>10</v>
      </c>
      <c r="G23" s="57">
        <v>0</v>
      </c>
      <c r="H23" s="57">
        <v>0</v>
      </c>
      <c r="I23">
        <v>10</v>
      </c>
      <c r="J23">
        <v>10</v>
      </c>
      <c r="K23" s="57">
        <v>0</v>
      </c>
      <c r="L23" s="57">
        <v>0</v>
      </c>
      <c r="M23">
        <v>10</v>
      </c>
      <c r="N23">
        <v>10</v>
      </c>
      <c r="O23" s="57">
        <v>0</v>
      </c>
      <c r="P23" s="57">
        <v>0</v>
      </c>
      <c r="Q23">
        <v>10</v>
      </c>
      <c r="R23">
        <v>10</v>
      </c>
      <c r="S23" s="57">
        <v>0</v>
      </c>
      <c r="T23" s="57">
        <v>0</v>
      </c>
      <c r="U23">
        <v>10</v>
      </c>
      <c r="V23">
        <v>10</v>
      </c>
    </row>
    <row r="24" spans="1:22" ht="12.75" customHeight="1">
      <c r="A24" t="s">
        <v>87</v>
      </c>
      <c r="B24" t="s">
        <v>132</v>
      </c>
      <c r="C24" s="57">
        <v>0</v>
      </c>
      <c r="D24" s="57">
        <v>0</v>
      </c>
      <c r="E24">
        <v>10</v>
      </c>
      <c r="F24">
        <v>10</v>
      </c>
      <c r="G24" s="57">
        <v>0</v>
      </c>
      <c r="H24" s="57">
        <v>0</v>
      </c>
      <c r="I24">
        <v>10</v>
      </c>
      <c r="J24">
        <v>10</v>
      </c>
      <c r="K24" s="57">
        <v>0</v>
      </c>
      <c r="L24" s="57">
        <v>0</v>
      </c>
      <c r="M24">
        <v>10</v>
      </c>
      <c r="N24">
        <v>10</v>
      </c>
      <c r="O24" s="57">
        <v>0</v>
      </c>
      <c r="P24" s="57">
        <v>0</v>
      </c>
      <c r="Q24">
        <v>10</v>
      </c>
      <c r="R24">
        <v>10</v>
      </c>
      <c r="S24" s="57">
        <v>0</v>
      </c>
      <c r="T24" s="57">
        <v>0</v>
      </c>
      <c r="U24">
        <v>10</v>
      </c>
      <c r="V24">
        <v>10</v>
      </c>
    </row>
    <row r="25" spans="1:22" ht="12.75" customHeight="1">
      <c r="A25" t="s">
        <v>87</v>
      </c>
      <c r="B25" t="s">
        <v>156</v>
      </c>
      <c r="C25" s="57">
        <v>0</v>
      </c>
      <c r="D25" s="57">
        <v>0</v>
      </c>
      <c r="E25">
        <v>10</v>
      </c>
      <c r="F25">
        <v>10</v>
      </c>
      <c r="G25" s="57">
        <v>0</v>
      </c>
      <c r="H25" s="57">
        <v>0</v>
      </c>
      <c r="I25">
        <v>10</v>
      </c>
      <c r="J25">
        <v>10</v>
      </c>
      <c r="K25" s="57">
        <v>0</v>
      </c>
      <c r="L25" s="57">
        <v>0</v>
      </c>
      <c r="M25">
        <v>10</v>
      </c>
      <c r="N25">
        <v>10</v>
      </c>
      <c r="O25" s="57">
        <v>0</v>
      </c>
      <c r="P25" s="57">
        <v>0</v>
      </c>
      <c r="Q25">
        <v>10</v>
      </c>
      <c r="R25">
        <v>10</v>
      </c>
      <c r="S25" s="57">
        <v>0</v>
      </c>
      <c r="T25" s="57">
        <v>0</v>
      </c>
      <c r="U25">
        <v>10</v>
      </c>
      <c r="V25">
        <v>10</v>
      </c>
    </row>
    <row r="26" spans="1:22" ht="12.75" customHeight="1">
      <c r="A26" t="s">
        <v>87</v>
      </c>
      <c r="B26" t="s">
        <v>90</v>
      </c>
      <c r="C26" s="57">
        <v>0</v>
      </c>
      <c r="D26" s="57">
        <v>0</v>
      </c>
      <c r="E26">
        <v>10</v>
      </c>
      <c r="F26">
        <v>10</v>
      </c>
      <c r="G26" s="57">
        <v>0</v>
      </c>
      <c r="H26" s="57">
        <v>0</v>
      </c>
      <c r="I26">
        <v>10</v>
      </c>
      <c r="J26">
        <v>10</v>
      </c>
      <c r="K26" s="57">
        <v>0</v>
      </c>
      <c r="L26" s="57">
        <v>0</v>
      </c>
      <c r="M26">
        <v>10</v>
      </c>
      <c r="N26">
        <v>10</v>
      </c>
      <c r="O26" s="57">
        <v>0</v>
      </c>
      <c r="P26" s="57">
        <v>0</v>
      </c>
      <c r="Q26">
        <v>10</v>
      </c>
      <c r="R26">
        <v>10</v>
      </c>
      <c r="S26" s="57">
        <v>0</v>
      </c>
      <c r="T26" s="57">
        <v>0</v>
      </c>
      <c r="U26">
        <v>10</v>
      </c>
      <c r="V26">
        <v>10</v>
      </c>
    </row>
    <row r="27" spans="1:22" ht="12.75" customHeight="1">
      <c r="A27" t="s">
        <v>87</v>
      </c>
      <c r="B27" t="s">
        <v>4</v>
      </c>
      <c r="C27" s="57">
        <v>0</v>
      </c>
      <c r="D27" s="57">
        <v>0</v>
      </c>
      <c r="E27">
        <v>10</v>
      </c>
      <c r="F27">
        <v>10</v>
      </c>
      <c r="G27" s="57">
        <v>0</v>
      </c>
      <c r="H27" s="57">
        <v>0</v>
      </c>
      <c r="I27">
        <v>10</v>
      </c>
      <c r="J27">
        <v>10</v>
      </c>
      <c r="K27" s="57">
        <v>0</v>
      </c>
      <c r="L27" s="57">
        <v>0</v>
      </c>
      <c r="M27">
        <v>10</v>
      </c>
      <c r="N27">
        <v>10</v>
      </c>
      <c r="O27" s="57">
        <v>0</v>
      </c>
      <c r="P27" s="57">
        <v>0</v>
      </c>
      <c r="Q27">
        <v>10</v>
      </c>
      <c r="R27">
        <v>10</v>
      </c>
      <c r="S27" s="57">
        <v>0</v>
      </c>
      <c r="T27" s="57">
        <v>0</v>
      </c>
      <c r="U27">
        <v>10</v>
      </c>
      <c r="V27">
        <v>10</v>
      </c>
    </row>
    <row r="28" spans="1:22" ht="12.75" customHeight="1">
      <c r="A28" t="s">
        <v>87</v>
      </c>
      <c r="B28" t="s">
        <v>145</v>
      </c>
      <c r="C28" s="57">
        <v>0</v>
      </c>
      <c r="D28" s="57">
        <v>0</v>
      </c>
      <c r="E28">
        <v>10</v>
      </c>
      <c r="F28">
        <v>10</v>
      </c>
      <c r="G28" s="57">
        <v>0</v>
      </c>
      <c r="H28" s="57">
        <v>0</v>
      </c>
      <c r="I28">
        <v>10</v>
      </c>
      <c r="J28">
        <v>10</v>
      </c>
      <c r="K28" s="57">
        <v>0</v>
      </c>
      <c r="L28" s="57">
        <v>0</v>
      </c>
      <c r="M28">
        <v>10</v>
      </c>
      <c r="N28">
        <v>10</v>
      </c>
      <c r="O28" s="57">
        <v>0</v>
      </c>
      <c r="P28" s="57">
        <v>0</v>
      </c>
      <c r="Q28">
        <v>10</v>
      </c>
      <c r="R28">
        <v>10</v>
      </c>
      <c r="S28" s="57">
        <v>0</v>
      </c>
      <c r="T28" s="57">
        <v>0</v>
      </c>
      <c r="U28">
        <v>10</v>
      </c>
      <c r="V28">
        <v>10</v>
      </c>
    </row>
    <row r="29" spans="1:22" ht="12.75" customHeight="1">
      <c r="A29" t="s">
        <v>87</v>
      </c>
      <c r="B29" t="s">
        <v>83</v>
      </c>
      <c r="C29" s="57">
        <v>0</v>
      </c>
      <c r="D29" s="57">
        <v>0</v>
      </c>
      <c r="E29">
        <v>10</v>
      </c>
      <c r="F29">
        <v>10</v>
      </c>
      <c r="G29" s="57">
        <v>0</v>
      </c>
      <c r="H29" s="57">
        <v>0</v>
      </c>
      <c r="I29">
        <v>10</v>
      </c>
      <c r="J29">
        <v>10</v>
      </c>
      <c r="K29" s="57">
        <v>0</v>
      </c>
      <c r="L29" s="57">
        <v>0</v>
      </c>
      <c r="M29">
        <v>10</v>
      </c>
      <c r="N29">
        <v>10</v>
      </c>
      <c r="O29" s="57">
        <v>0</v>
      </c>
      <c r="P29" s="57">
        <v>0</v>
      </c>
      <c r="Q29">
        <v>10</v>
      </c>
      <c r="R29">
        <v>10</v>
      </c>
      <c r="S29" s="57">
        <v>0</v>
      </c>
      <c r="T29" s="57">
        <v>0</v>
      </c>
      <c r="U29">
        <v>10</v>
      </c>
      <c r="V29">
        <v>10</v>
      </c>
    </row>
    <row r="30" spans="1:22" ht="12.75" customHeight="1">
      <c r="A30" t="s">
        <v>87</v>
      </c>
      <c r="B30" t="s">
        <v>118</v>
      </c>
      <c r="C30" s="57">
        <v>0</v>
      </c>
      <c r="D30" s="57">
        <v>0</v>
      </c>
      <c r="E30">
        <v>10</v>
      </c>
      <c r="F30">
        <v>10</v>
      </c>
      <c r="G30" s="57">
        <v>0</v>
      </c>
      <c r="H30" s="57">
        <v>0</v>
      </c>
      <c r="I30">
        <v>10</v>
      </c>
      <c r="J30">
        <v>10</v>
      </c>
      <c r="K30" s="57">
        <v>0</v>
      </c>
      <c r="L30" s="57">
        <v>0</v>
      </c>
      <c r="M30">
        <v>10</v>
      </c>
      <c r="N30">
        <v>10</v>
      </c>
      <c r="O30" s="57">
        <v>0</v>
      </c>
      <c r="P30" s="57">
        <v>0</v>
      </c>
      <c r="Q30">
        <v>10</v>
      </c>
      <c r="R30">
        <v>10</v>
      </c>
      <c r="S30" s="57">
        <v>0</v>
      </c>
      <c r="T30" s="57">
        <v>0</v>
      </c>
      <c r="U30">
        <v>10</v>
      </c>
      <c r="V30">
        <v>10</v>
      </c>
    </row>
    <row r="31" spans="1:22" ht="12.75" customHeight="1">
      <c r="A31" t="s">
        <v>87</v>
      </c>
      <c r="B31" t="s">
        <v>142</v>
      </c>
      <c r="C31" s="57">
        <v>0</v>
      </c>
      <c r="D31" s="57">
        <v>0</v>
      </c>
      <c r="E31">
        <v>10</v>
      </c>
      <c r="F31">
        <v>10</v>
      </c>
      <c r="G31" s="57">
        <v>0</v>
      </c>
      <c r="H31" s="57">
        <v>0</v>
      </c>
      <c r="I31">
        <v>10</v>
      </c>
      <c r="J31">
        <v>10</v>
      </c>
      <c r="K31" s="57">
        <v>0</v>
      </c>
      <c r="L31" s="57">
        <v>0</v>
      </c>
      <c r="M31">
        <v>10</v>
      </c>
      <c r="N31">
        <v>10</v>
      </c>
      <c r="O31" s="57">
        <v>0</v>
      </c>
      <c r="P31" s="57">
        <v>0</v>
      </c>
      <c r="Q31">
        <v>10</v>
      </c>
      <c r="R31">
        <v>10</v>
      </c>
      <c r="S31" s="57">
        <v>0</v>
      </c>
      <c r="T31" s="57">
        <v>0</v>
      </c>
      <c r="U31">
        <v>10</v>
      </c>
      <c r="V31">
        <v>10</v>
      </c>
    </row>
    <row r="32" spans="1:22" ht="12.75" customHeight="1">
      <c r="A32" t="s">
        <v>87</v>
      </c>
      <c r="B32" t="s">
        <v>76</v>
      </c>
      <c r="C32" s="57">
        <v>0</v>
      </c>
      <c r="D32" s="57">
        <v>0</v>
      </c>
      <c r="E32">
        <v>10</v>
      </c>
      <c r="F32">
        <v>10</v>
      </c>
      <c r="G32" s="57">
        <v>0</v>
      </c>
      <c r="H32" s="57">
        <v>0</v>
      </c>
      <c r="I32">
        <v>10</v>
      </c>
      <c r="J32">
        <v>10</v>
      </c>
      <c r="K32" s="57">
        <v>0</v>
      </c>
      <c r="L32" s="57">
        <v>0</v>
      </c>
      <c r="M32">
        <v>10</v>
      </c>
      <c r="N32">
        <v>10</v>
      </c>
      <c r="O32" s="57">
        <v>0</v>
      </c>
      <c r="P32" s="57">
        <v>0</v>
      </c>
      <c r="Q32">
        <v>10</v>
      </c>
      <c r="R32">
        <v>10</v>
      </c>
      <c r="S32" s="57">
        <v>0</v>
      </c>
      <c r="T32" s="57">
        <v>0</v>
      </c>
      <c r="U32">
        <v>10</v>
      </c>
      <c r="V32">
        <v>10</v>
      </c>
    </row>
    <row r="33" spans="1:22" ht="12.75" customHeight="1">
      <c r="A33" t="s">
        <v>87</v>
      </c>
      <c r="B33" t="s">
        <v>78</v>
      </c>
      <c r="C33" s="57">
        <v>0</v>
      </c>
      <c r="D33" s="57">
        <v>0</v>
      </c>
      <c r="E33">
        <v>10</v>
      </c>
      <c r="F33">
        <v>10</v>
      </c>
      <c r="G33" s="57">
        <v>0</v>
      </c>
      <c r="H33" s="57">
        <v>0</v>
      </c>
      <c r="I33">
        <v>10</v>
      </c>
      <c r="J33">
        <v>10</v>
      </c>
      <c r="K33" s="57">
        <v>0</v>
      </c>
      <c r="L33" s="57">
        <v>0</v>
      </c>
      <c r="M33">
        <v>10</v>
      </c>
      <c r="N33">
        <v>10</v>
      </c>
      <c r="O33" s="57">
        <v>0</v>
      </c>
      <c r="P33" s="57">
        <v>0</v>
      </c>
      <c r="Q33">
        <v>10</v>
      </c>
      <c r="R33">
        <v>10</v>
      </c>
      <c r="S33" s="57">
        <v>0</v>
      </c>
      <c r="T33" s="57">
        <v>0</v>
      </c>
      <c r="U33">
        <v>10</v>
      </c>
      <c r="V33">
        <v>10</v>
      </c>
    </row>
    <row r="34" spans="1:22" ht="12.75" customHeight="1">
      <c r="A34" t="s">
        <v>87</v>
      </c>
      <c r="B34" t="s">
        <v>80</v>
      </c>
      <c r="C34" s="57">
        <v>0</v>
      </c>
      <c r="D34" s="57">
        <v>0</v>
      </c>
      <c r="E34">
        <v>10</v>
      </c>
      <c r="F34">
        <v>10</v>
      </c>
      <c r="G34" s="57">
        <v>0</v>
      </c>
      <c r="H34" s="57">
        <v>0</v>
      </c>
      <c r="I34">
        <v>10</v>
      </c>
      <c r="J34">
        <v>10</v>
      </c>
      <c r="K34" s="57">
        <v>0</v>
      </c>
      <c r="L34" s="57">
        <v>0</v>
      </c>
      <c r="M34">
        <v>10</v>
      </c>
      <c r="N34">
        <v>10</v>
      </c>
      <c r="O34" s="57">
        <v>0</v>
      </c>
      <c r="P34" s="57">
        <v>0</v>
      </c>
      <c r="Q34">
        <v>10</v>
      </c>
      <c r="R34">
        <v>10</v>
      </c>
      <c r="S34" s="57">
        <v>0</v>
      </c>
      <c r="T34" s="57">
        <v>0</v>
      </c>
      <c r="U34">
        <v>10</v>
      </c>
      <c r="V34">
        <v>10</v>
      </c>
    </row>
    <row r="35" spans="1:22" ht="12.75" customHeight="1">
      <c r="A35" t="s">
        <v>87</v>
      </c>
      <c r="B35" t="s">
        <v>59</v>
      </c>
      <c r="C35" s="57">
        <v>0</v>
      </c>
      <c r="D35" s="57">
        <v>0</v>
      </c>
      <c r="E35">
        <v>10</v>
      </c>
      <c r="F35">
        <v>10</v>
      </c>
      <c r="G35" s="57">
        <v>0</v>
      </c>
      <c r="H35" s="57">
        <v>0</v>
      </c>
      <c r="I35">
        <v>10</v>
      </c>
      <c r="J35">
        <v>10</v>
      </c>
      <c r="K35" s="57">
        <v>0</v>
      </c>
      <c r="L35" s="57">
        <v>0</v>
      </c>
      <c r="M35">
        <v>10</v>
      </c>
      <c r="N35">
        <v>10</v>
      </c>
      <c r="O35" s="57">
        <v>0</v>
      </c>
      <c r="P35" s="57">
        <v>0</v>
      </c>
      <c r="Q35">
        <v>10</v>
      </c>
      <c r="R35">
        <v>10</v>
      </c>
      <c r="S35" s="57">
        <v>0</v>
      </c>
      <c r="T35" s="57">
        <v>0</v>
      </c>
      <c r="U35">
        <v>10</v>
      </c>
      <c r="V35">
        <v>10</v>
      </c>
    </row>
    <row r="36" spans="1:22" ht="12.75" customHeight="1">
      <c r="A36" t="s">
        <v>87</v>
      </c>
      <c r="B36" t="s">
        <v>14</v>
      </c>
      <c r="C36" s="57">
        <v>0</v>
      </c>
      <c r="D36" s="57">
        <v>0</v>
      </c>
      <c r="E36">
        <v>10</v>
      </c>
      <c r="F36">
        <v>10</v>
      </c>
      <c r="G36" s="57">
        <v>0</v>
      </c>
      <c r="H36" s="57">
        <v>0</v>
      </c>
      <c r="I36">
        <v>10</v>
      </c>
      <c r="J36">
        <v>10</v>
      </c>
      <c r="K36" s="57">
        <v>0</v>
      </c>
      <c r="L36" s="57">
        <v>0</v>
      </c>
      <c r="M36">
        <v>10</v>
      </c>
      <c r="N36">
        <v>10</v>
      </c>
      <c r="O36" s="57">
        <v>0</v>
      </c>
      <c r="P36" s="57">
        <v>0</v>
      </c>
      <c r="Q36">
        <v>10</v>
      </c>
      <c r="R36">
        <v>10</v>
      </c>
      <c r="S36" s="57">
        <v>0</v>
      </c>
      <c r="T36" s="57">
        <v>0</v>
      </c>
      <c r="U36">
        <v>10</v>
      </c>
      <c r="V36">
        <v>10</v>
      </c>
    </row>
    <row r="37" spans="1:22" ht="12.75" customHeight="1">
      <c r="A37" t="s">
        <v>87</v>
      </c>
      <c r="B37" t="s">
        <v>133</v>
      </c>
      <c r="C37" s="57">
        <v>0</v>
      </c>
      <c r="D37" s="57">
        <v>0</v>
      </c>
      <c r="E37">
        <v>10</v>
      </c>
      <c r="F37">
        <v>10</v>
      </c>
      <c r="G37" s="57">
        <v>0</v>
      </c>
      <c r="H37" s="57">
        <v>0</v>
      </c>
      <c r="I37">
        <v>10</v>
      </c>
      <c r="J37">
        <v>10</v>
      </c>
      <c r="K37" s="57">
        <v>0</v>
      </c>
      <c r="L37" s="57">
        <v>0</v>
      </c>
      <c r="M37">
        <v>10</v>
      </c>
      <c r="N37">
        <v>10</v>
      </c>
      <c r="O37" s="57">
        <v>0</v>
      </c>
      <c r="P37" s="57">
        <v>0</v>
      </c>
      <c r="Q37">
        <v>10</v>
      </c>
      <c r="R37">
        <v>10</v>
      </c>
      <c r="S37" s="57">
        <v>0</v>
      </c>
      <c r="T37" s="57">
        <v>0</v>
      </c>
      <c r="U37">
        <v>10</v>
      </c>
      <c r="V37">
        <v>10</v>
      </c>
    </row>
    <row r="38" spans="1:22" ht="12.75" customHeight="1">
      <c r="A38" t="s">
        <v>87</v>
      </c>
      <c r="B38" t="s">
        <v>97</v>
      </c>
      <c r="C38" s="57">
        <v>0</v>
      </c>
      <c r="D38" s="57">
        <v>0</v>
      </c>
      <c r="E38">
        <v>10</v>
      </c>
      <c r="F38">
        <v>10</v>
      </c>
      <c r="G38" s="57">
        <v>0</v>
      </c>
      <c r="H38" s="57">
        <v>0</v>
      </c>
      <c r="I38">
        <v>10</v>
      </c>
      <c r="J38">
        <v>10</v>
      </c>
      <c r="K38" s="57">
        <v>0</v>
      </c>
      <c r="L38" s="57">
        <v>0</v>
      </c>
      <c r="M38">
        <v>10</v>
      </c>
      <c r="N38">
        <v>10</v>
      </c>
      <c r="O38" s="57">
        <v>0</v>
      </c>
      <c r="P38" s="57">
        <v>0</v>
      </c>
      <c r="Q38">
        <v>10</v>
      </c>
      <c r="R38">
        <v>10</v>
      </c>
      <c r="S38" s="57">
        <v>0</v>
      </c>
      <c r="T38" s="57">
        <v>0</v>
      </c>
      <c r="U38">
        <v>10</v>
      </c>
      <c r="V38">
        <v>10</v>
      </c>
    </row>
    <row r="39" spans="1:22" ht="12.75" customHeight="1">
      <c r="A39" t="s">
        <v>87</v>
      </c>
      <c r="B39" t="s">
        <v>43</v>
      </c>
      <c r="C39" s="57">
        <v>0</v>
      </c>
      <c r="D39" s="57">
        <v>0</v>
      </c>
      <c r="E39">
        <v>10</v>
      </c>
      <c r="F39">
        <v>10</v>
      </c>
      <c r="G39" s="57">
        <v>0</v>
      </c>
      <c r="H39" s="57">
        <v>0</v>
      </c>
      <c r="I39">
        <v>10</v>
      </c>
      <c r="J39">
        <v>10</v>
      </c>
      <c r="K39" s="57">
        <v>0</v>
      </c>
      <c r="L39" s="57">
        <v>0</v>
      </c>
      <c r="M39">
        <v>10</v>
      </c>
      <c r="N39">
        <v>10</v>
      </c>
      <c r="O39" s="57">
        <v>0</v>
      </c>
      <c r="P39" s="57">
        <v>0</v>
      </c>
      <c r="Q39">
        <v>10</v>
      </c>
      <c r="R39">
        <v>10</v>
      </c>
      <c r="S39" s="57">
        <v>0</v>
      </c>
      <c r="T39" s="57">
        <v>0</v>
      </c>
      <c r="U39">
        <v>10</v>
      </c>
      <c r="V39">
        <v>10</v>
      </c>
    </row>
    <row r="40" spans="1:22" ht="12.75" customHeight="1">
      <c r="A40" t="s">
        <v>87</v>
      </c>
      <c r="B40" t="s">
        <v>70</v>
      </c>
      <c r="C40" s="57">
        <v>0</v>
      </c>
      <c r="D40" s="57">
        <v>0</v>
      </c>
      <c r="E40">
        <v>10</v>
      </c>
      <c r="F40">
        <v>10</v>
      </c>
      <c r="G40" s="57">
        <v>0</v>
      </c>
      <c r="H40" s="57">
        <v>0</v>
      </c>
      <c r="I40">
        <v>10</v>
      </c>
      <c r="J40">
        <v>10</v>
      </c>
      <c r="K40" s="57">
        <v>0</v>
      </c>
      <c r="L40" s="57">
        <v>0</v>
      </c>
      <c r="M40">
        <v>10</v>
      </c>
      <c r="N40">
        <v>10</v>
      </c>
      <c r="O40" s="57">
        <v>0</v>
      </c>
      <c r="P40" s="57">
        <v>0</v>
      </c>
      <c r="Q40">
        <v>10</v>
      </c>
      <c r="R40">
        <v>10</v>
      </c>
      <c r="S40" s="57">
        <v>0</v>
      </c>
      <c r="T40" s="57">
        <v>0</v>
      </c>
      <c r="U40">
        <v>10</v>
      </c>
      <c r="V40">
        <v>10</v>
      </c>
    </row>
    <row r="41" spans="1:22" ht="12.75" customHeight="1">
      <c r="A41" t="s">
        <v>87</v>
      </c>
      <c r="B41" t="s">
        <v>19</v>
      </c>
      <c r="C41" s="57">
        <v>0</v>
      </c>
      <c r="D41" s="57">
        <v>0</v>
      </c>
      <c r="E41">
        <v>10</v>
      </c>
      <c r="F41">
        <v>10</v>
      </c>
      <c r="G41" s="57">
        <v>0</v>
      </c>
      <c r="H41" s="57">
        <v>0</v>
      </c>
      <c r="I41">
        <v>10</v>
      </c>
      <c r="J41">
        <v>10</v>
      </c>
      <c r="K41" s="57">
        <v>0</v>
      </c>
      <c r="L41" s="57">
        <v>0</v>
      </c>
      <c r="M41">
        <v>10</v>
      </c>
      <c r="N41">
        <v>10</v>
      </c>
      <c r="O41" s="57">
        <v>0</v>
      </c>
      <c r="P41" s="57">
        <v>0</v>
      </c>
      <c r="Q41">
        <v>10</v>
      </c>
      <c r="R41">
        <v>10</v>
      </c>
      <c r="S41" s="57">
        <v>0</v>
      </c>
      <c r="T41" s="57">
        <v>0</v>
      </c>
      <c r="U41">
        <v>10</v>
      </c>
      <c r="V41">
        <v>10</v>
      </c>
    </row>
    <row r="42" spans="1:22" ht="12.75" customHeight="1">
      <c r="A42" t="s">
        <v>87</v>
      </c>
      <c r="B42" t="s">
        <v>15</v>
      </c>
      <c r="C42" s="57">
        <v>0</v>
      </c>
      <c r="D42" s="57">
        <v>0</v>
      </c>
      <c r="E42">
        <v>10</v>
      </c>
      <c r="F42">
        <v>10</v>
      </c>
      <c r="G42" s="57">
        <v>0</v>
      </c>
      <c r="H42" s="57">
        <v>0</v>
      </c>
      <c r="I42">
        <v>10</v>
      </c>
      <c r="J42">
        <v>10</v>
      </c>
      <c r="K42" s="57">
        <v>0</v>
      </c>
      <c r="L42" s="57">
        <v>0</v>
      </c>
      <c r="M42">
        <v>10</v>
      </c>
      <c r="N42">
        <v>10</v>
      </c>
      <c r="O42" s="57">
        <v>0</v>
      </c>
      <c r="P42" s="57">
        <v>0</v>
      </c>
      <c r="Q42">
        <v>10</v>
      </c>
      <c r="R42">
        <v>10</v>
      </c>
      <c r="S42" s="57">
        <v>0</v>
      </c>
      <c r="T42" s="57">
        <v>0</v>
      </c>
      <c r="U42">
        <v>10</v>
      </c>
      <c r="V42">
        <v>10</v>
      </c>
    </row>
    <row r="43" spans="1:22" ht="12.75" customHeight="1">
      <c r="A43" t="s">
        <v>87</v>
      </c>
      <c r="B43" t="s">
        <v>152</v>
      </c>
      <c r="C43" s="57">
        <v>0</v>
      </c>
      <c r="D43" s="57">
        <v>0</v>
      </c>
      <c r="E43">
        <v>10</v>
      </c>
      <c r="F43">
        <v>10</v>
      </c>
      <c r="G43" s="57">
        <v>0</v>
      </c>
      <c r="H43" s="57">
        <v>0</v>
      </c>
      <c r="I43">
        <v>10</v>
      </c>
      <c r="J43">
        <v>10</v>
      </c>
      <c r="K43" s="57">
        <v>0</v>
      </c>
      <c r="L43" s="57">
        <v>0</v>
      </c>
      <c r="M43">
        <v>10</v>
      </c>
      <c r="N43">
        <v>10</v>
      </c>
      <c r="O43" s="57">
        <v>0</v>
      </c>
      <c r="P43" s="57">
        <v>0</v>
      </c>
      <c r="Q43">
        <v>10</v>
      </c>
      <c r="R43">
        <v>10</v>
      </c>
      <c r="S43" s="57">
        <v>0</v>
      </c>
      <c r="T43" s="57">
        <v>0</v>
      </c>
      <c r="U43">
        <v>10</v>
      </c>
      <c r="V43">
        <v>10</v>
      </c>
    </row>
    <row r="44" spans="1:22" ht="12.75" customHeight="1">
      <c r="A44" t="s">
        <v>87</v>
      </c>
      <c r="B44" t="s">
        <v>44</v>
      </c>
      <c r="C44" s="57">
        <v>0</v>
      </c>
      <c r="D44" s="57">
        <v>0</v>
      </c>
      <c r="E44">
        <v>10</v>
      </c>
      <c r="F44">
        <v>10</v>
      </c>
      <c r="G44" s="57">
        <v>0</v>
      </c>
      <c r="H44" s="57">
        <v>0</v>
      </c>
      <c r="I44">
        <v>10</v>
      </c>
      <c r="J44">
        <v>10</v>
      </c>
      <c r="K44" s="57">
        <v>0</v>
      </c>
      <c r="L44" s="57">
        <v>0</v>
      </c>
      <c r="M44">
        <v>10</v>
      </c>
      <c r="N44">
        <v>10</v>
      </c>
      <c r="O44" s="57">
        <v>0</v>
      </c>
      <c r="P44" s="57">
        <v>0</v>
      </c>
      <c r="Q44">
        <v>10</v>
      </c>
      <c r="R44">
        <v>10</v>
      </c>
      <c r="S44" s="57">
        <v>0</v>
      </c>
      <c r="T44" s="57">
        <v>0</v>
      </c>
      <c r="U44">
        <v>10</v>
      </c>
      <c r="V44">
        <v>10</v>
      </c>
    </row>
    <row r="45" spans="1:22" ht="12.75" customHeight="1">
      <c r="A45" t="s">
        <v>87</v>
      </c>
      <c r="B45" t="s">
        <v>45</v>
      </c>
      <c r="C45" s="57">
        <v>0</v>
      </c>
      <c r="D45" s="57">
        <v>0</v>
      </c>
      <c r="E45">
        <v>10</v>
      </c>
      <c r="F45">
        <v>10</v>
      </c>
      <c r="G45" s="57">
        <v>0</v>
      </c>
      <c r="H45" s="57">
        <v>0</v>
      </c>
      <c r="I45">
        <v>10</v>
      </c>
      <c r="J45">
        <v>10</v>
      </c>
      <c r="K45" s="57">
        <v>0</v>
      </c>
      <c r="L45" s="57">
        <v>0</v>
      </c>
      <c r="M45">
        <v>10</v>
      </c>
      <c r="N45">
        <v>10</v>
      </c>
      <c r="O45" s="57">
        <v>0</v>
      </c>
      <c r="P45" s="57">
        <v>0</v>
      </c>
      <c r="Q45">
        <v>10</v>
      </c>
      <c r="R45">
        <v>10</v>
      </c>
      <c r="S45" s="57">
        <v>0</v>
      </c>
      <c r="T45" s="57">
        <v>0</v>
      </c>
      <c r="U45">
        <v>10</v>
      </c>
      <c r="V45">
        <v>10</v>
      </c>
    </row>
    <row r="46" spans="1:22" ht="12.75" customHeight="1">
      <c r="A46" t="s">
        <v>87</v>
      </c>
      <c r="B46" t="s">
        <v>16</v>
      </c>
      <c r="C46" s="57">
        <v>0</v>
      </c>
      <c r="D46" s="57">
        <v>0</v>
      </c>
      <c r="E46">
        <v>10</v>
      </c>
      <c r="F46">
        <v>10</v>
      </c>
      <c r="G46" s="57">
        <v>0</v>
      </c>
      <c r="H46" s="57">
        <v>0</v>
      </c>
      <c r="I46">
        <v>10</v>
      </c>
      <c r="J46">
        <v>10</v>
      </c>
      <c r="K46" s="57">
        <v>0</v>
      </c>
      <c r="L46" s="57">
        <v>0</v>
      </c>
      <c r="M46">
        <v>10</v>
      </c>
      <c r="N46">
        <v>10</v>
      </c>
      <c r="O46" s="57">
        <v>0</v>
      </c>
      <c r="P46" s="57">
        <v>0</v>
      </c>
      <c r="Q46">
        <v>10</v>
      </c>
      <c r="R46">
        <v>10</v>
      </c>
      <c r="S46" s="57">
        <v>0</v>
      </c>
      <c r="T46" s="57">
        <v>0</v>
      </c>
      <c r="U46">
        <v>10</v>
      </c>
      <c r="V46">
        <v>10</v>
      </c>
    </row>
    <row r="47" spans="1:22" ht="12.75" customHeight="1">
      <c r="A47" t="s">
        <v>87</v>
      </c>
      <c r="B47" t="s">
        <v>135</v>
      </c>
      <c r="C47" s="57">
        <v>0</v>
      </c>
      <c r="D47" s="57">
        <v>0</v>
      </c>
      <c r="E47">
        <v>10</v>
      </c>
      <c r="F47">
        <v>10</v>
      </c>
      <c r="G47" s="57">
        <v>0</v>
      </c>
      <c r="H47" s="57">
        <v>0</v>
      </c>
      <c r="I47">
        <v>10</v>
      </c>
      <c r="J47">
        <v>10</v>
      </c>
      <c r="K47" s="57">
        <v>0</v>
      </c>
      <c r="L47" s="57">
        <v>0</v>
      </c>
      <c r="M47">
        <v>10</v>
      </c>
      <c r="N47">
        <v>10</v>
      </c>
      <c r="O47" s="57">
        <v>0</v>
      </c>
      <c r="P47" s="57">
        <v>0</v>
      </c>
      <c r="Q47">
        <v>10</v>
      </c>
      <c r="R47">
        <v>10</v>
      </c>
      <c r="S47" s="57">
        <v>0</v>
      </c>
      <c r="T47" s="57">
        <v>0</v>
      </c>
      <c r="U47">
        <v>10</v>
      </c>
      <c r="V47">
        <v>10</v>
      </c>
    </row>
    <row r="48" spans="1:22" ht="12.75" customHeight="1">
      <c r="A48" t="s">
        <v>87</v>
      </c>
      <c r="B48" t="s">
        <v>99</v>
      </c>
      <c r="C48" s="57">
        <v>0</v>
      </c>
      <c r="D48" s="57">
        <v>0</v>
      </c>
      <c r="E48">
        <v>10</v>
      </c>
      <c r="F48">
        <v>10</v>
      </c>
      <c r="G48" s="57">
        <v>0</v>
      </c>
      <c r="H48" s="57">
        <v>0</v>
      </c>
      <c r="I48">
        <v>10</v>
      </c>
      <c r="J48">
        <v>10</v>
      </c>
      <c r="K48" s="57">
        <v>0</v>
      </c>
      <c r="L48" s="57">
        <v>0</v>
      </c>
      <c r="M48">
        <v>10</v>
      </c>
      <c r="N48">
        <v>10</v>
      </c>
      <c r="O48" s="57">
        <v>0</v>
      </c>
      <c r="P48" s="57">
        <v>0</v>
      </c>
      <c r="Q48">
        <v>10</v>
      </c>
      <c r="R48">
        <v>10</v>
      </c>
      <c r="S48" s="57">
        <v>0</v>
      </c>
      <c r="T48" s="57">
        <v>0</v>
      </c>
      <c r="U48">
        <v>10</v>
      </c>
      <c r="V48">
        <v>10</v>
      </c>
    </row>
    <row r="49" spans="1:22" ht="12.75" customHeight="1">
      <c r="A49" t="s">
        <v>87</v>
      </c>
      <c r="B49" t="s">
        <v>104</v>
      </c>
      <c r="C49" s="57">
        <v>0</v>
      </c>
      <c r="D49" s="57">
        <v>0</v>
      </c>
      <c r="E49">
        <v>10</v>
      </c>
      <c r="F49">
        <v>10</v>
      </c>
      <c r="G49" s="57">
        <v>0</v>
      </c>
      <c r="H49" s="57">
        <v>0</v>
      </c>
      <c r="I49">
        <v>10</v>
      </c>
      <c r="J49">
        <v>10</v>
      </c>
      <c r="K49" s="57">
        <v>0</v>
      </c>
      <c r="L49" s="57">
        <v>0</v>
      </c>
      <c r="M49">
        <v>10</v>
      </c>
      <c r="N49">
        <v>10</v>
      </c>
      <c r="O49" s="57">
        <v>0</v>
      </c>
      <c r="P49" s="57">
        <v>0</v>
      </c>
      <c r="Q49">
        <v>10</v>
      </c>
      <c r="R49">
        <v>10</v>
      </c>
      <c r="S49" s="57">
        <v>0</v>
      </c>
      <c r="T49" s="57">
        <v>0</v>
      </c>
      <c r="U49">
        <v>10</v>
      </c>
      <c r="V49">
        <v>10</v>
      </c>
    </row>
    <row r="50" spans="1:22" ht="12.75" customHeight="1">
      <c r="A50" t="s">
        <v>87</v>
      </c>
      <c r="B50" t="s">
        <v>159</v>
      </c>
      <c r="C50" s="57">
        <v>0</v>
      </c>
      <c r="D50" s="57">
        <v>0</v>
      </c>
      <c r="E50">
        <v>10</v>
      </c>
      <c r="F50">
        <v>10</v>
      </c>
      <c r="G50" s="57">
        <v>0</v>
      </c>
      <c r="H50" s="57">
        <v>0</v>
      </c>
      <c r="I50">
        <v>10</v>
      </c>
      <c r="J50">
        <v>10</v>
      </c>
      <c r="K50" s="57">
        <v>0</v>
      </c>
      <c r="L50" s="57">
        <v>0</v>
      </c>
      <c r="M50">
        <v>10</v>
      </c>
      <c r="N50">
        <v>10</v>
      </c>
      <c r="O50" s="57">
        <v>0</v>
      </c>
      <c r="P50" s="57">
        <v>0</v>
      </c>
      <c r="Q50">
        <v>10</v>
      </c>
      <c r="R50">
        <v>10</v>
      </c>
      <c r="S50" s="57">
        <v>0</v>
      </c>
      <c r="T50" s="57">
        <v>0</v>
      </c>
      <c r="U50">
        <v>10</v>
      </c>
      <c r="V50">
        <v>10</v>
      </c>
    </row>
    <row r="51" spans="1:22" ht="12.75" customHeight="1">
      <c r="A51" t="s">
        <v>87</v>
      </c>
      <c r="B51" t="s">
        <v>7</v>
      </c>
      <c r="C51" s="57">
        <v>0</v>
      </c>
      <c r="D51" s="57">
        <v>0</v>
      </c>
      <c r="E51">
        <v>10</v>
      </c>
      <c r="F51">
        <v>10</v>
      </c>
      <c r="G51" s="57">
        <v>0</v>
      </c>
      <c r="H51" s="57">
        <v>0</v>
      </c>
      <c r="I51">
        <v>10</v>
      </c>
      <c r="J51">
        <v>10</v>
      </c>
      <c r="K51" s="57">
        <v>0</v>
      </c>
      <c r="L51" s="57">
        <v>0</v>
      </c>
      <c r="M51">
        <v>10</v>
      </c>
      <c r="N51">
        <v>10</v>
      </c>
      <c r="O51" s="57">
        <v>0</v>
      </c>
      <c r="P51" s="57">
        <v>0</v>
      </c>
      <c r="Q51">
        <v>10</v>
      </c>
      <c r="R51">
        <v>10</v>
      </c>
      <c r="S51" s="57">
        <v>0</v>
      </c>
      <c r="T51" s="57">
        <v>0</v>
      </c>
      <c r="U51">
        <v>10</v>
      </c>
      <c r="V51">
        <v>10</v>
      </c>
    </row>
    <row r="52" spans="1:22" ht="12.75" customHeight="1">
      <c r="A52" t="s">
        <v>87</v>
      </c>
      <c r="B52" t="s">
        <v>108</v>
      </c>
      <c r="C52" s="57">
        <v>0</v>
      </c>
      <c r="D52" s="57">
        <v>0</v>
      </c>
      <c r="E52">
        <v>10</v>
      </c>
      <c r="F52">
        <v>10</v>
      </c>
      <c r="G52" s="57">
        <v>0</v>
      </c>
      <c r="H52" s="57">
        <v>0</v>
      </c>
      <c r="I52">
        <v>10</v>
      </c>
      <c r="J52">
        <v>10</v>
      </c>
      <c r="K52" s="57">
        <v>0</v>
      </c>
      <c r="L52" s="57">
        <v>0</v>
      </c>
      <c r="M52">
        <v>10</v>
      </c>
      <c r="N52">
        <v>10</v>
      </c>
      <c r="O52" s="57">
        <v>0</v>
      </c>
      <c r="P52" s="57">
        <v>0</v>
      </c>
      <c r="Q52">
        <v>10</v>
      </c>
      <c r="R52">
        <v>10</v>
      </c>
      <c r="S52" s="57">
        <v>0</v>
      </c>
      <c r="T52" s="57">
        <v>0</v>
      </c>
      <c r="U52">
        <v>10</v>
      </c>
      <c r="V52">
        <v>10</v>
      </c>
    </row>
    <row r="53" spans="1:22" ht="12.75" customHeight="1">
      <c r="A53" t="s">
        <v>87</v>
      </c>
      <c r="B53" t="s">
        <v>154</v>
      </c>
      <c r="C53" s="57">
        <v>0</v>
      </c>
      <c r="D53" s="57">
        <v>0</v>
      </c>
      <c r="E53">
        <v>10</v>
      </c>
      <c r="F53">
        <v>10</v>
      </c>
      <c r="G53" s="57">
        <v>0</v>
      </c>
      <c r="H53" s="57">
        <v>0</v>
      </c>
      <c r="I53">
        <v>10</v>
      </c>
      <c r="J53">
        <v>10</v>
      </c>
      <c r="K53" s="57">
        <v>0</v>
      </c>
      <c r="L53" s="57">
        <v>0</v>
      </c>
      <c r="M53">
        <v>10</v>
      </c>
      <c r="N53">
        <v>10</v>
      </c>
      <c r="O53" s="57">
        <v>0</v>
      </c>
      <c r="P53" s="57">
        <v>0</v>
      </c>
      <c r="Q53">
        <v>10</v>
      </c>
      <c r="R53">
        <v>10</v>
      </c>
      <c r="S53" s="57">
        <v>0</v>
      </c>
      <c r="T53" s="57">
        <v>0</v>
      </c>
      <c r="U53">
        <v>10</v>
      </c>
      <c r="V53">
        <v>10</v>
      </c>
    </row>
    <row r="54" spans="1:22" ht="12.75" customHeight="1">
      <c r="A54" t="s">
        <v>87</v>
      </c>
      <c r="B54" t="s">
        <v>68</v>
      </c>
      <c r="C54" s="57">
        <v>0</v>
      </c>
      <c r="D54" s="57">
        <v>0</v>
      </c>
      <c r="E54">
        <v>10</v>
      </c>
      <c r="F54">
        <v>10</v>
      </c>
      <c r="G54" s="57">
        <v>0</v>
      </c>
      <c r="H54" s="57">
        <v>0</v>
      </c>
      <c r="I54">
        <v>10</v>
      </c>
      <c r="J54">
        <v>10</v>
      </c>
      <c r="K54" s="57">
        <v>0</v>
      </c>
      <c r="L54" s="57">
        <v>0</v>
      </c>
      <c r="M54">
        <v>10</v>
      </c>
      <c r="N54">
        <v>10</v>
      </c>
      <c r="O54" s="57">
        <v>0</v>
      </c>
      <c r="P54" s="57">
        <v>0</v>
      </c>
      <c r="Q54">
        <v>10</v>
      </c>
      <c r="R54">
        <v>10</v>
      </c>
      <c r="S54" s="57">
        <v>0</v>
      </c>
      <c r="T54" s="57">
        <v>0</v>
      </c>
      <c r="U54">
        <v>10</v>
      </c>
      <c r="V54">
        <v>10</v>
      </c>
    </row>
    <row r="55" spans="1:22" ht="12.75" customHeight="1">
      <c r="A55" t="s">
        <v>87</v>
      </c>
      <c r="B55" t="s">
        <v>32</v>
      </c>
      <c r="C55" s="57">
        <v>0</v>
      </c>
      <c r="D55" s="57">
        <v>0</v>
      </c>
      <c r="E55">
        <v>10</v>
      </c>
      <c r="F55">
        <v>10</v>
      </c>
      <c r="G55" s="57">
        <v>0</v>
      </c>
      <c r="H55" s="57">
        <v>0</v>
      </c>
      <c r="I55">
        <v>10</v>
      </c>
      <c r="J55">
        <v>10</v>
      </c>
      <c r="K55" s="57">
        <v>0</v>
      </c>
      <c r="L55" s="57">
        <v>0</v>
      </c>
      <c r="M55">
        <v>10</v>
      </c>
      <c r="N55">
        <v>10</v>
      </c>
      <c r="O55" s="57">
        <v>0</v>
      </c>
      <c r="P55" s="57">
        <v>0</v>
      </c>
      <c r="Q55">
        <v>10</v>
      </c>
      <c r="R55">
        <v>10</v>
      </c>
      <c r="S55" s="57">
        <v>0</v>
      </c>
      <c r="T55" s="57">
        <v>0</v>
      </c>
      <c r="U55">
        <v>10</v>
      </c>
      <c r="V55">
        <v>10</v>
      </c>
    </row>
    <row r="56" spans="1:22" ht="12.75" customHeight="1">
      <c r="A56" t="s">
        <v>87</v>
      </c>
      <c r="B56" t="s">
        <v>160</v>
      </c>
      <c r="C56" s="57">
        <v>0</v>
      </c>
      <c r="D56" s="57">
        <v>0</v>
      </c>
      <c r="E56">
        <v>10</v>
      </c>
      <c r="F56">
        <v>10</v>
      </c>
      <c r="G56" s="57">
        <v>0</v>
      </c>
      <c r="H56" s="57">
        <v>0</v>
      </c>
      <c r="I56">
        <v>10</v>
      </c>
      <c r="J56">
        <v>10</v>
      </c>
      <c r="K56" s="57">
        <v>0</v>
      </c>
      <c r="L56" s="57">
        <v>0</v>
      </c>
      <c r="M56">
        <v>10</v>
      </c>
      <c r="N56">
        <v>10</v>
      </c>
      <c r="O56" s="57">
        <v>0</v>
      </c>
      <c r="P56" s="57">
        <v>0</v>
      </c>
      <c r="Q56">
        <v>10</v>
      </c>
      <c r="R56">
        <v>10</v>
      </c>
      <c r="S56" s="57">
        <v>0</v>
      </c>
      <c r="T56" s="57">
        <v>0</v>
      </c>
      <c r="U56">
        <v>10</v>
      </c>
      <c r="V56">
        <v>10</v>
      </c>
    </row>
    <row r="57" spans="1:22" ht="12.75" customHeight="1">
      <c r="A57" t="s">
        <v>87</v>
      </c>
      <c r="B57" t="s">
        <v>38</v>
      </c>
      <c r="C57" s="57">
        <v>0</v>
      </c>
      <c r="D57" s="57">
        <v>0</v>
      </c>
      <c r="E57">
        <v>10</v>
      </c>
      <c r="F57">
        <v>10</v>
      </c>
      <c r="G57" s="57">
        <v>0</v>
      </c>
      <c r="H57" s="57">
        <v>0</v>
      </c>
      <c r="I57">
        <v>10</v>
      </c>
      <c r="J57">
        <v>10</v>
      </c>
      <c r="K57" s="57">
        <v>0</v>
      </c>
      <c r="L57" s="57">
        <v>0</v>
      </c>
      <c r="M57">
        <v>10</v>
      </c>
      <c r="N57">
        <v>10</v>
      </c>
      <c r="O57" s="57">
        <v>0</v>
      </c>
      <c r="P57" s="57">
        <v>0</v>
      </c>
      <c r="Q57">
        <v>10</v>
      </c>
      <c r="R57">
        <v>10</v>
      </c>
      <c r="S57" s="57">
        <v>0</v>
      </c>
      <c r="T57" s="57">
        <v>0</v>
      </c>
      <c r="U57">
        <v>10</v>
      </c>
      <c r="V57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5"/>
  <sheetViews>
    <sheetView zoomScalePageLayoutView="0" workbookViewId="0" topLeftCell="A1">
      <selection activeCell="A1" sqref="A1"/>
    </sheetView>
  </sheetViews>
  <sheetFormatPr defaultColWidth="20.7109375" defaultRowHeight="12.75" customHeight="1"/>
  <sheetData>
    <row r="1" spans="1:6" ht="12.75" customHeight="1">
      <c r="A1" t="s">
        <v>100</v>
      </c>
      <c r="B1" t="s">
        <v>101</v>
      </c>
      <c r="C1" t="s">
        <v>36</v>
      </c>
      <c r="D1" t="s">
        <v>33</v>
      </c>
      <c r="E1" t="s">
        <v>50</v>
      </c>
      <c r="F1" t="s">
        <v>60</v>
      </c>
    </row>
    <row r="2" spans="1:6" ht="12.75" customHeight="1">
      <c r="A2" t="s">
        <v>40</v>
      </c>
      <c r="B2" t="s">
        <v>74</v>
      </c>
      <c r="C2" t="s">
        <v>35</v>
      </c>
      <c r="D2" s="56">
        <v>41486</v>
      </c>
      <c r="E2" s="57">
        <v>472.3184</v>
      </c>
      <c r="F2" t="b">
        <v>1</v>
      </c>
    </row>
    <row r="3" spans="1:6" ht="12.75" customHeight="1">
      <c r="A3" t="s">
        <v>40</v>
      </c>
      <c r="B3" t="s">
        <v>74</v>
      </c>
      <c r="C3" t="s">
        <v>35</v>
      </c>
      <c r="D3" s="56">
        <v>41517</v>
      </c>
      <c r="E3" s="57">
        <v>16.9865</v>
      </c>
      <c r="F3" t="b">
        <v>1</v>
      </c>
    </row>
    <row r="4" spans="1:6" ht="12.75" customHeight="1">
      <c r="A4" t="s">
        <v>40</v>
      </c>
      <c r="B4" t="s">
        <v>74</v>
      </c>
      <c r="C4" t="s">
        <v>35</v>
      </c>
      <c r="D4" s="56">
        <v>44196</v>
      </c>
      <c r="E4" s="57">
        <v>215.9806</v>
      </c>
      <c r="F4" t="b">
        <v>1</v>
      </c>
    </row>
    <row r="5" spans="1:6" ht="12.75" customHeight="1">
      <c r="A5" t="s">
        <v>40</v>
      </c>
      <c r="B5" t="s">
        <v>74</v>
      </c>
      <c r="C5" t="s">
        <v>138</v>
      </c>
      <c r="D5" s="56">
        <v>41486</v>
      </c>
      <c r="E5" s="57">
        <v>472.3184</v>
      </c>
      <c r="F5" t="b">
        <v>1</v>
      </c>
    </row>
    <row r="6" spans="1:6" ht="12.75" customHeight="1">
      <c r="A6" t="s">
        <v>40</v>
      </c>
      <c r="B6" t="s">
        <v>74</v>
      </c>
      <c r="C6" t="s">
        <v>138</v>
      </c>
      <c r="D6" s="56">
        <v>41517</v>
      </c>
      <c r="E6" s="57">
        <v>16.9865</v>
      </c>
      <c r="F6" t="b">
        <v>1</v>
      </c>
    </row>
    <row r="7" spans="1:6" ht="12.75" customHeight="1">
      <c r="A7" t="s">
        <v>40</v>
      </c>
      <c r="B7" t="s">
        <v>74</v>
      </c>
      <c r="C7" t="s">
        <v>137</v>
      </c>
      <c r="D7" s="56">
        <v>41486</v>
      </c>
      <c r="E7" s="57">
        <v>501.302</v>
      </c>
      <c r="F7" t="b">
        <v>1</v>
      </c>
    </row>
    <row r="8" spans="1:6" ht="12.75" customHeight="1">
      <c r="A8" t="s">
        <v>40</v>
      </c>
      <c r="B8" t="s">
        <v>74</v>
      </c>
      <c r="C8" t="s">
        <v>137</v>
      </c>
      <c r="D8" s="56">
        <v>41517</v>
      </c>
      <c r="E8" s="57">
        <v>8.7936</v>
      </c>
      <c r="F8" t="b">
        <v>1</v>
      </c>
    </row>
    <row r="9" spans="1:6" ht="12.75" customHeight="1">
      <c r="A9" t="s">
        <v>40</v>
      </c>
      <c r="B9" t="s">
        <v>74</v>
      </c>
      <c r="C9" t="s">
        <v>147</v>
      </c>
      <c r="D9" s="56">
        <v>41486</v>
      </c>
      <c r="E9" s="57">
        <v>501.302</v>
      </c>
      <c r="F9" t="b">
        <v>1</v>
      </c>
    </row>
    <row r="10" spans="1:6" ht="12.75" customHeight="1">
      <c r="A10" t="s">
        <v>40</v>
      </c>
      <c r="B10" t="s">
        <v>74</v>
      </c>
      <c r="C10" t="s">
        <v>147</v>
      </c>
      <c r="D10" s="56">
        <v>41517</v>
      </c>
      <c r="E10" s="57">
        <v>26.4218</v>
      </c>
      <c r="F10" t="b">
        <v>1</v>
      </c>
    </row>
    <row r="11" spans="1:6" ht="12.75" customHeight="1">
      <c r="A11" t="s">
        <v>40</v>
      </c>
      <c r="B11" t="s">
        <v>74</v>
      </c>
      <c r="C11" t="s">
        <v>147</v>
      </c>
      <c r="D11" s="56">
        <v>44196</v>
      </c>
      <c r="E11" s="57">
        <v>214.7436</v>
      </c>
      <c r="F11" t="b">
        <v>1</v>
      </c>
    </row>
    <row r="12" spans="1:6" ht="12.75" customHeight="1">
      <c r="A12" t="s">
        <v>40</v>
      </c>
      <c r="B12" t="s">
        <v>164</v>
      </c>
      <c r="C12" t="s">
        <v>35</v>
      </c>
      <c r="D12" s="56">
        <v>41486</v>
      </c>
      <c r="E12" s="57">
        <v>1949.4457</v>
      </c>
      <c r="F12" t="b">
        <v>1</v>
      </c>
    </row>
    <row r="13" spans="1:6" ht="12.75" customHeight="1">
      <c r="A13" t="s">
        <v>40</v>
      </c>
      <c r="B13" t="s">
        <v>164</v>
      </c>
      <c r="C13" t="s">
        <v>35</v>
      </c>
      <c r="D13" s="56">
        <v>41517</v>
      </c>
      <c r="E13" s="57">
        <v>1.9313</v>
      </c>
      <c r="F13" t="b">
        <v>1</v>
      </c>
    </row>
    <row r="14" spans="1:6" ht="12.75" customHeight="1">
      <c r="A14" t="s">
        <v>40</v>
      </c>
      <c r="B14" t="s">
        <v>164</v>
      </c>
      <c r="C14" t="s">
        <v>35</v>
      </c>
      <c r="D14" s="56">
        <v>44196</v>
      </c>
      <c r="E14" s="57">
        <v>158.6116</v>
      </c>
      <c r="F14" t="b">
        <v>1</v>
      </c>
    </row>
    <row r="15" spans="1:6" ht="12.75" customHeight="1">
      <c r="A15" t="s">
        <v>40</v>
      </c>
      <c r="B15" t="s">
        <v>164</v>
      </c>
      <c r="C15" t="s">
        <v>138</v>
      </c>
      <c r="D15" s="56">
        <v>41486</v>
      </c>
      <c r="E15" s="57">
        <v>1816.4273</v>
      </c>
      <c r="F15" t="b">
        <v>1</v>
      </c>
    </row>
    <row r="16" spans="1:6" ht="12.75" customHeight="1">
      <c r="A16" t="s">
        <v>40</v>
      </c>
      <c r="B16" t="s">
        <v>164</v>
      </c>
      <c r="C16" t="s">
        <v>138</v>
      </c>
      <c r="D16" s="56">
        <v>41517</v>
      </c>
      <c r="E16" s="57">
        <v>33.3772</v>
      </c>
      <c r="F16" t="b">
        <v>1</v>
      </c>
    </row>
    <row r="17" spans="1:6" ht="12.75" customHeight="1">
      <c r="A17" t="s">
        <v>40</v>
      </c>
      <c r="B17" t="s">
        <v>164</v>
      </c>
      <c r="C17" t="s">
        <v>137</v>
      </c>
      <c r="D17" s="56">
        <v>41486</v>
      </c>
      <c r="E17" s="57">
        <v>1529.2985</v>
      </c>
      <c r="F17" t="b">
        <v>1</v>
      </c>
    </row>
    <row r="18" spans="1:6" ht="12.75" customHeight="1">
      <c r="A18" t="s">
        <v>40</v>
      </c>
      <c r="B18" t="s">
        <v>164</v>
      </c>
      <c r="C18" t="s">
        <v>137</v>
      </c>
      <c r="D18" s="56">
        <v>41517</v>
      </c>
      <c r="E18" s="57">
        <v>107.2683</v>
      </c>
      <c r="F18" t="b">
        <v>1</v>
      </c>
    </row>
    <row r="19" spans="1:6" ht="12.75" customHeight="1">
      <c r="A19" t="s">
        <v>40</v>
      </c>
      <c r="B19" t="s">
        <v>164</v>
      </c>
      <c r="C19" t="s">
        <v>147</v>
      </c>
      <c r="D19" s="56">
        <v>41486</v>
      </c>
      <c r="E19" s="57">
        <v>1529.2985</v>
      </c>
      <c r="F19" t="b">
        <v>1</v>
      </c>
    </row>
    <row r="20" spans="1:6" ht="12.75" customHeight="1">
      <c r="A20" t="s">
        <v>40</v>
      </c>
      <c r="B20" t="s">
        <v>164</v>
      </c>
      <c r="C20" t="s">
        <v>147</v>
      </c>
      <c r="D20" s="56">
        <v>41517</v>
      </c>
      <c r="E20" s="57">
        <v>142.0424</v>
      </c>
      <c r="F20" t="b">
        <v>1</v>
      </c>
    </row>
    <row r="21" spans="1:6" ht="12.75" customHeight="1">
      <c r="A21" t="s">
        <v>40</v>
      </c>
      <c r="B21" t="s">
        <v>164</v>
      </c>
      <c r="C21" t="s">
        <v>147</v>
      </c>
      <c r="D21" s="56">
        <v>44196</v>
      </c>
      <c r="E21" s="57">
        <v>259.2258</v>
      </c>
      <c r="F21" t="b">
        <v>1</v>
      </c>
    </row>
    <row r="22" spans="1:6" ht="12.75" customHeight="1">
      <c r="A22" t="s">
        <v>40</v>
      </c>
      <c r="B22" t="s">
        <v>29</v>
      </c>
      <c r="C22" t="s">
        <v>35</v>
      </c>
      <c r="D22" s="56">
        <v>41486</v>
      </c>
      <c r="E22" s="57">
        <v>639.1518</v>
      </c>
      <c r="F22" t="b">
        <v>1</v>
      </c>
    </row>
    <row r="23" spans="1:6" ht="12.75" customHeight="1">
      <c r="A23" t="s">
        <v>40</v>
      </c>
      <c r="B23" t="s">
        <v>29</v>
      </c>
      <c r="C23" t="s">
        <v>138</v>
      </c>
      <c r="D23" s="56">
        <v>41486</v>
      </c>
      <c r="E23" s="57">
        <v>605.3577</v>
      </c>
      <c r="F23" t="b">
        <v>1</v>
      </c>
    </row>
    <row r="24" spans="1:6" ht="12.75" customHeight="1">
      <c r="A24" t="s">
        <v>40</v>
      </c>
      <c r="B24" t="s">
        <v>29</v>
      </c>
      <c r="C24" t="s">
        <v>138</v>
      </c>
      <c r="D24" s="56">
        <v>41517</v>
      </c>
      <c r="E24" s="57">
        <v>34.0082</v>
      </c>
      <c r="F24" t="b">
        <v>1</v>
      </c>
    </row>
    <row r="25" spans="1:6" ht="12.75" customHeight="1">
      <c r="A25" t="s">
        <v>40</v>
      </c>
      <c r="B25" t="s">
        <v>29</v>
      </c>
      <c r="C25" t="s">
        <v>137</v>
      </c>
      <c r="D25" s="56">
        <v>41486</v>
      </c>
      <c r="E25" s="57">
        <v>501.3276</v>
      </c>
      <c r="F25" t="b">
        <v>1</v>
      </c>
    </row>
    <row r="26" spans="1:6" ht="12.75" customHeight="1">
      <c r="A26" t="s">
        <v>40</v>
      </c>
      <c r="B26" t="s">
        <v>29</v>
      </c>
      <c r="C26" t="s">
        <v>137</v>
      </c>
      <c r="D26" s="56">
        <v>41517</v>
      </c>
      <c r="E26" s="57">
        <v>12.3861</v>
      </c>
      <c r="F26" t="b">
        <v>1</v>
      </c>
    </row>
    <row r="27" spans="1:6" ht="12.75" customHeight="1">
      <c r="A27" t="s">
        <v>40</v>
      </c>
      <c r="B27" t="s">
        <v>29</v>
      </c>
      <c r="C27" t="s">
        <v>147</v>
      </c>
      <c r="D27" s="56">
        <v>41486</v>
      </c>
      <c r="E27" s="57">
        <v>501.3276</v>
      </c>
      <c r="F27" t="b">
        <v>1</v>
      </c>
    </row>
    <row r="28" spans="1:6" ht="12.75" customHeight="1">
      <c r="A28" t="s">
        <v>40</v>
      </c>
      <c r="B28" t="s">
        <v>29</v>
      </c>
      <c r="C28" t="s">
        <v>147</v>
      </c>
      <c r="D28" s="56">
        <v>41517</v>
      </c>
      <c r="E28" s="57">
        <v>448.2611</v>
      </c>
      <c r="F28" t="b">
        <v>1</v>
      </c>
    </row>
    <row r="29" spans="1:6" ht="12.75" customHeight="1">
      <c r="A29" t="s">
        <v>40</v>
      </c>
      <c r="B29" t="s">
        <v>29</v>
      </c>
      <c r="C29" t="s">
        <v>147</v>
      </c>
      <c r="D29" s="56">
        <v>44196</v>
      </c>
      <c r="E29" s="57">
        <v>198.125</v>
      </c>
      <c r="F29" t="b">
        <v>1</v>
      </c>
    </row>
    <row r="30" spans="1:6" ht="12.75" customHeight="1">
      <c r="A30" t="s">
        <v>40</v>
      </c>
      <c r="B30" t="s">
        <v>12</v>
      </c>
      <c r="C30" t="s">
        <v>35</v>
      </c>
      <c r="D30" s="56">
        <v>41486</v>
      </c>
      <c r="E30" s="57">
        <v>3673.291</v>
      </c>
      <c r="F30" t="b">
        <v>1</v>
      </c>
    </row>
    <row r="31" spans="1:6" ht="12.75" customHeight="1">
      <c r="A31" t="s">
        <v>40</v>
      </c>
      <c r="B31" t="s">
        <v>12</v>
      </c>
      <c r="C31" t="s">
        <v>35</v>
      </c>
      <c r="D31" s="56">
        <v>41517</v>
      </c>
      <c r="E31" s="57">
        <v>10.1672</v>
      </c>
      <c r="F31" t="b">
        <v>1</v>
      </c>
    </row>
    <row r="32" spans="1:6" ht="12.75" customHeight="1">
      <c r="A32" t="s">
        <v>40</v>
      </c>
      <c r="B32" t="s">
        <v>12</v>
      </c>
      <c r="C32" t="s">
        <v>35</v>
      </c>
      <c r="D32" s="56">
        <v>44196</v>
      </c>
      <c r="E32" s="57">
        <v>107.0614</v>
      </c>
      <c r="F32" t="b">
        <v>1</v>
      </c>
    </row>
    <row r="33" spans="1:6" ht="12.75" customHeight="1">
      <c r="A33" t="s">
        <v>40</v>
      </c>
      <c r="B33" t="s">
        <v>12</v>
      </c>
      <c r="C33" t="s">
        <v>138</v>
      </c>
      <c r="D33" s="56">
        <v>41486</v>
      </c>
      <c r="E33" s="57">
        <v>3699.3411</v>
      </c>
      <c r="F33" t="b">
        <v>1</v>
      </c>
    </row>
    <row r="34" spans="1:6" ht="12.75" customHeight="1">
      <c r="A34" t="s">
        <v>40</v>
      </c>
      <c r="B34" t="s">
        <v>12</v>
      </c>
      <c r="C34" t="s">
        <v>138</v>
      </c>
      <c r="D34" s="56">
        <v>41517</v>
      </c>
      <c r="E34" s="57">
        <v>0.3543</v>
      </c>
      <c r="F34" t="b">
        <v>1</v>
      </c>
    </row>
    <row r="35" spans="1:6" ht="12.75" customHeight="1">
      <c r="A35" t="s">
        <v>40</v>
      </c>
      <c r="B35" t="s">
        <v>12</v>
      </c>
      <c r="C35" t="s">
        <v>137</v>
      </c>
      <c r="D35" s="56">
        <v>41486</v>
      </c>
      <c r="E35" s="57">
        <v>4367.3826</v>
      </c>
      <c r="F35" t="b">
        <v>1</v>
      </c>
    </row>
    <row r="36" spans="1:6" ht="12.75" customHeight="1">
      <c r="A36" t="s">
        <v>40</v>
      </c>
      <c r="B36" t="s">
        <v>12</v>
      </c>
      <c r="C36" t="s">
        <v>137</v>
      </c>
      <c r="D36" s="56">
        <v>41517</v>
      </c>
      <c r="E36" s="57">
        <v>0.4139</v>
      </c>
      <c r="F36" t="b">
        <v>1</v>
      </c>
    </row>
    <row r="37" spans="1:6" ht="12.75" customHeight="1">
      <c r="A37" t="s">
        <v>40</v>
      </c>
      <c r="B37" t="s">
        <v>12</v>
      </c>
      <c r="C37" t="s">
        <v>147</v>
      </c>
      <c r="D37" s="56">
        <v>41486</v>
      </c>
      <c r="E37" s="57">
        <v>4367.3826</v>
      </c>
      <c r="F37" t="b">
        <v>1</v>
      </c>
    </row>
    <row r="38" spans="1:6" ht="12.75" customHeight="1">
      <c r="A38" t="s">
        <v>40</v>
      </c>
      <c r="B38" t="s">
        <v>12</v>
      </c>
      <c r="C38" t="s">
        <v>147</v>
      </c>
      <c r="D38" s="56">
        <v>41517</v>
      </c>
      <c r="E38" s="57">
        <v>44.9255</v>
      </c>
      <c r="F38" t="b">
        <v>1</v>
      </c>
    </row>
    <row r="39" spans="1:6" ht="12.75" customHeight="1">
      <c r="A39" t="s">
        <v>40</v>
      </c>
      <c r="B39" t="s">
        <v>12</v>
      </c>
      <c r="C39" t="s">
        <v>147</v>
      </c>
      <c r="D39" s="56">
        <v>44196</v>
      </c>
      <c r="E39" s="57">
        <v>42.4884</v>
      </c>
      <c r="F39" t="b">
        <v>1</v>
      </c>
    </row>
    <row r="40" spans="1:6" ht="12.75" customHeight="1">
      <c r="A40" t="s">
        <v>40</v>
      </c>
      <c r="B40" t="s">
        <v>42</v>
      </c>
      <c r="C40" t="s">
        <v>35</v>
      </c>
      <c r="D40" s="56">
        <v>41486</v>
      </c>
      <c r="E40" s="57">
        <v>1882.148</v>
      </c>
      <c r="F40" t="b">
        <v>1</v>
      </c>
    </row>
    <row r="41" spans="1:6" ht="12.75" customHeight="1">
      <c r="A41" t="s">
        <v>40</v>
      </c>
      <c r="B41" t="s">
        <v>42</v>
      </c>
      <c r="C41" t="s">
        <v>35</v>
      </c>
      <c r="D41" s="56">
        <v>41517</v>
      </c>
      <c r="E41" s="57">
        <v>139.681</v>
      </c>
      <c r="F41" t="b">
        <v>1</v>
      </c>
    </row>
    <row r="42" spans="1:6" ht="12.75" customHeight="1">
      <c r="A42" t="s">
        <v>40</v>
      </c>
      <c r="B42" t="s">
        <v>42</v>
      </c>
      <c r="C42" t="s">
        <v>35</v>
      </c>
      <c r="D42" s="56">
        <v>44196</v>
      </c>
      <c r="E42" s="57">
        <v>249.971</v>
      </c>
      <c r="F42" t="b">
        <v>1</v>
      </c>
    </row>
    <row r="43" spans="1:6" ht="12.75" customHeight="1">
      <c r="A43" t="s">
        <v>40</v>
      </c>
      <c r="B43" t="s">
        <v>42</v>
      </c>
      <c r="C43" t="s">
        <v>138</v>
      </c>
      <c r="D43" s="56">
        <v>41486</v>
      </c>
      <c r="E43" s="57">
        <v>1882.148</v>
      </c>
      <c r="F43" t="b">
        <v>1</v>
      </c>
    </row>
    <row r="44" spans="1:6" ht="12.75" customHeight="1">
      <c r="A44" t="s">
        <v>40</v>
      </c>
      <c r="B44" t="s">
        <v>42</v>
      </c>
      <c r="C44" t="s">
        <v>138</v>
      </c>
      <c r="D44" s="56">
        <v>41517</v>
      </c>
      <c r="E44" s="57">
        <v>139.681</v>
      </c>
      <c r="F44" t="b">
        <v>1</v>
      </c>
    </row>
    <row r="45" spans="1:6" ht="12.75" customHeight="1">
      <c r="A45" t="s">
        <v>40</v>
      </c>
      <c r="B45" t="s">
        <v>42</v>
      </c>
      <c r="C45" t="s">
        <v>137</v>
      </c>
      <c r="D45" s="56">
        <v>41486</v>
      </c>
      <c r="E45" s="57">
        <v>2083.3932</v>
      </c>
      <c r="F45" t="b">
        <v>1</v>
      </c>
    </row>
    <row r="46" spans="1:6" ht="12.75" customHeight="1">
      <c r="A46" t="s">
        <v>40</v>
      </c>
      <c r="B46" t="s">
        <v>42</v>
      </c>
      <c r="C46" t="s">
        <v>137</v>
      </c>
      <c r="D46" s="56">
        <v>41517</v>
      </c>
      <c r="E46" s="57">
        <v>117.1547</v>
      </c>
      <c r="F46" t="b">
        <v>1</v>
      </c>
    </row>
    <row r="47" spans="1:6" ht="12.75" customHeight="1">
      <c r="A47" t="s">
        <v>40</v>
      </c>
      <c r="B47" t="s">
        <v>42</v>
      </c>
      <c r="C47" t="s">
        <v>147</v>
      </c>
      <c r="D47" s="56">
        <v>41486</v>
      </c>
      <c r="E47" s="57">
        <v>2083.3932</v>
      </c>
      <c r="F47" t="b">
        <v>1</v>
      </c>
    </row>
    <row r="48" spans="1:6" ht="12.75" customHeight="1">
      <c r="A48" t="s">
        <v>40</v>
      </c>
      <c r="B48" t="s">
        <v>42</v>
      </c>
      <c r="C48" t="s">
        <v>147</v>
      </c>
      <c r="D48" s="56">
        <v>41517</v>
      </c>
      <c r="E48" s="57">
        <v>461.8214</v>
      </c>
      <c r="F48" t="b">
        <v>1</v>
      </c>
    </row>
    <row r="49" spans="1:6" ht="12.75" customHeight="1">
      <c r="A49" t="s">
        <v>40</v>
      </c>
      <c r="B49" t="s">
        <v>42</v>
      </c>
      <c r="C49" t="s">
        <v>147</v>
      </c>
      <c r="D49" s="56">
        <v>44196</v>
      </c>
      <c r="E49" s="57">
        <v>313.3333</v>
      </c>
      <c r="F49" t="b">
        <v>1</v>
      </c>
    </row>
    <row r="50" spans="1:6" ht="12.75" customHeight="1">
      <c r="A50" t="s">
        <v>40</v>
      </c>
      <c r="B50" t="s">
        <v>61</v>
      </c>
      <c r="C50" t="s">
        <v>35</v>
      </c>
      <c r="D50" s="56">
        <v>41486</v>
      </c>
      <c r="E50" s="57">
        <v>470.5301</v>
      </c>
      <c r="F50" t="b">
        <v>1</v>
      </c>
    </row>
    <row r="51" spans="1:6" ht="12.75" customHeight="1">
      <c r="A51" t="s">
        <v>40</v>
      </c>
      <c r="B51" t="s">
        <v>61</v>
      </c>
      <c r="C51" t="s">
        <v>138</v>
      </c>
      <c r="D51" s="56">
        <v>41486</v>
      </c>
      <c r="E51" s="57">
        <v>470.5301</v>
      </c>
      <c r="F51" t="b">
        <v>1</v>
      </c>
    </row>
    <row r="52" spans="1:6" ht="12.75" customHeight="1">
      <c r="A52" t="s">
        <v>40</v>
      </c>
      <c r="B52" t="s">
        <v>61</v>
      </c>
      <c r="C52" t="s">
        <v>137</v>
      </c>
      <c r="D52" s="56">
        <v>41486</v>
      </c>
      <c r="E52" s="57">
        <v>485.4711</v>
      </c>
      <c r="F52" t="b">
        <v>1</v>
      </c>
    </row>
    <row r="53" spans="1:6" ht="12.75" customHeight="1">
      <c r="A53" t="s">
        <v>40</v>
      </c>
      <c r="B53" t="s">
        <v>61</v>
      </c>
      <c r="C53" t="s">
        <v>137</v>
      </c>
      <c r="D53" s="56">
        <v>41517</v>
      </c>
      <c r="E53" s="57">
        <v>-100.6602</v>
      </c>
      <c r="F53" t="b">
        <v>1</v>
      </c>
    </row>
    <row r="54" spans="1:6" ht="12.75" customHeight="1">
      <c r="A54" t="s">
        <v>40</v>
      </c>
      <c r="B54" t="s">
        <v>61</v>
      </c>
      <c r="C54" t="s">
        <v>147</v>
      </c>
      <c r="D54" s="56">
        <v>41486</v>
      </c>
      <c r="E54" s="57">
        <v>485.4711</v>
      </c>
      <c r="F54" t="b">
        <v>1</v>
      </c>
    </row>
    <row r="55" spans="1:6" ht="12.75" customHeight="1">
      <c r="A55" t="s">
        <v>40</v>
      </c>
      <c r="B55" t="s">
        <v>61</v>
      </c>
      <c r="C55" t="s">
        <v>147</v>
      </c>
      <c r="D55" s="56">
        <v>41517</v>
      </c>
      <c r="E55" s="57">
        <v>-100.6602</v>
      </c>
      <c r="F55" t="b">
        <v>1</v>
      </c>
    </row>
    <row r="56" spans="1:6" ht="12.75" customHeight="1">
      <c r="A56" t="s">
        <v>40</v>
      </c>
      <c r="B56" t="s">
        <v>65</v>
      </c>
      <c r="C56" t="s">
        <v>35</v>
      </c>
      <c r="D56" s="56">
        <v>41486</v>
      </c>
      <c r="E56" s="57">
        <v>326.9323</v>
      </c>
      <c r="F56" t="b">
        <v>1</v>
      </c>
    </row>
    <row r="57" spans="1:6" ht="12.75" customHeight="1">
      <c r="A57" t="s">
        <v>40</v>
      </c>
      <c r="B57" t="s">
        <v>65</v>
      </c>
      <c r="C57" t="s">
        <v>35</v>
      </c>
      <c r="D57" s="56">
        <v>41517</v>
      </c>
      <c r="E57" s="57">
        <v>85.4741</v>
      </c>
      <c r="F57" t="b">
        <v>1</v>
      </c>
    </row>
    <row r="58" spans="1:6" ht="12.75" customHeight="1">
      <c r="A58" t="s">
        <v>40</v>
      </c>
      <c r="B58" t="s">
        <v>65</v>
      </c>
      <c r="C58" t="s">
        <v>35</v>
      </c>
      <c r="D58" s="56">
        <v>44196</v>
      </c>
      <c r="E58" s="57">
        <v>432.1384</v>
      </c>
      <c r="F58" t="b">
        <v>1</v>
      </c>
    </row>
    <row r="59" spans="1:6" ht="12.75" customHeight="1">
      <c r="A59" t="s">
        <v>40</v>
      </c>
      <c r="B59" t="s">
        <v>65</v>
      </c>
      <c r="C59" t="s">
        <v>138</v>
      </c>
      <c r="D59" s="56">
        <v>41486</v>
      </c>
      <c r="E59" s="57">
        <v>78.1395</v>
      </c>
      <c r="F59" t="b">
        <v>1</v>
      </c>
    </row>
    <row r="60" spans="1:6" ht="12.75" customHeight="1">
      <c r="A60" t="s">
        <v>40</v>
      </c>
      <c r="B60" t="s">
        <v>65</v>
      </c>
      <c r="C60" t="s">
        <v>138</v>
      </c>
      <c r="D60" s="56">
        <v>41517</v>
      </c>
      <c r="E60" s="57">
        <v>38.2363</v>
      </c>
      <c r="F60" t="b">
        <v>1</v>
      </c>
    </row>
    <row r="61" spans="1:6" ht="12.75" customHeight="1">
      <c r="A61" t="s">
        <v>40</v>
      </c>
      <c r="B61" t="s">
        <v>65</v>
      </c>
      <c r="C61" t="s">
        <v>137</v>
      </c>
      <c r="D61" s="56">
        <v>41486</v>
      </c>
      <c r="E61" s="57">
        <v>60.3954</v>
      </c>
      <c r="F61" t="b">
        <v>1</v>
      </c>
    </row>
    <row r="62" spans="1:6" ht="12.75" customHeight="1">
      <c r="A62" t="s">
        <v>40</v>
      </c>
      <c r="B62" t="s">
        <v>65</v>
      </c>
      <c r="C62" t="s">
        <v>137</v>
      </c>
      <c r="D62" s="56">
        <v>41517</v>
      </c>
      <c r="E62" s="57">
        <v>64.7973</v>
      </c>
      <c r="F62" t="b">
        <v>1</v>
      </c>
    </row>
    <row r="63" spans="1:6" ht="12.75" customHeight="1">
      <c r="A63" t="s">
        <v>40</v>
      </c>
      <c r="B63" t="s">
        <v>65</v>
      </c>
      <c r="C63" t="s">
        <v>147</v>
      </c>
      <c r="D63" s="56">
        <v>41486</v>
      </c>
      <c r="E63" s="57">
        <v>60.3954</v>
      </c>
      <c r="F63" t="b">
        <v>1</v>
      </c>
    </row>
    <row r="64" spans="1:6" ht="12.75" customHeight="1">
      <c r="A64" t="s">
        <v>40</v>
      </c>
      <c r="B64" t="s">
        <v>65</v>
      </c>
      <c r="C64" t="s">
        <v>147</v>
      </c>
      <c r="D64" s="56">
        <v>41517</v>
      </c>
      <c r="E64" s="57">
        <v>165.0332</v>
      </c>
      <c r="F64" t="b">
        <v>1</v>
      </c>
    </row>
    <row r="65" spans="1:6" ht="12.75" customHeight="1">
      <c r="A65" t="s">
        <v>40</v>
      </c>
      <c r="B65" t="s">
        <v>65</v>
      </c>
      <c r="C65" t="s">
        <v>147</v>
      </c>
      <c r="D65" s="56">
        <v>44196</v>
      </c>
      <c r="E65" s="57">
        <v>710.764</v>
      </c>
      <c r="F65" t="b">
        <v>1</v>
      </c>
    </row>
    <row r="66" spans="1:6" ht="12.75" customHeight="1">
      <c r="A66" t="s">
        <v>40</v>
      </c>
      <c r="B66" t="s">
        <v>93</v>
      </c>
      <c r="C66" t="s">
        <v>35</v>
      </c>
      <c r="D66" s="56">
        <v>41486</v>
      </c>
      <c r="E66" s="57">
        <v>352.8769</v>
      </c>
      <c r="F66" t="b">
        <v>1</v>
      </c>
    </row>
    <row r="67" spans="1:6" ht="12.75" customHeight="1">
      <c r="A67" t="s">
        <v>40</v>
      </c>
      <c r="B67" t="s">
        <v>93</v>
      </c>
      <c r="C67" t="s">
        <v>138</v>
      </c>
      <c r="D67" s="56">
        <v>41486</v>
      </c>
      <c r="E67" s="57">
        <v>352.8769</v>
      </c>
      <c r="F67" t="b">
        <v>1</v>
      </c>
    </row>
    <row r="68" spans="1:6" ht="12.75" customHeight="1">
      <c r="A68" t="s">
        <v>40</v>
      </c>
      <c r="B68" t="s">
        <v>93</v>
      </c>
      <c r="C68" t="s">
        <v>137</v>
      </c>
      <c r="D68" s="56">
        <v>41486</v>
      </c>
      <c r="E68" s="57">
        <v>225.084</v>
      </c>
      <c r="F68" t="b">
        <v>1</v>
      </c>
    </row>
    <row r="69" spans="1:6" ht="12.75" customHeight="1">
      <c r="A69" t="s">
        <v>40</v>
      </c>
      <c r="B69" t="s">
        <v>93</v>
      </c>
      <c r="C69" t="s">
        <v>147</v>
      </c>
      <c r="D69" s="56">
        <v>41486</v>
      </c>
      <c r="E69" s="57">
        <v>224.5695</v>
      </c>
      <c r="F69" t="b">
        <v>1</v>
      </c>
    </row>
    <row r="70" spans="1:6" ht="12.75" customHeight="1">
      <c r="A70" t="s">
        <v>40</v>
      </c>
      <c r="B70" t="s">
        <v>112</v>
      </c>
      <c r="C70" t="s">
        <v>35</v>
      </c>
      <c r="D70" s="56">
        <v>41486</v>
      </c>
      <c r="E70" s="57">
        <v>2778.8928</v>
      </c>
      <c r="F70" t="b">
        <v>1</v>
      </c>
    </row>
    <row r="71" spans="1:6" ht="12.75" customHeight="1">
      <c r="A71" t="s">
        <v>40</v>
      </c>
      <c r="B71" t="s">
        <v>112</v>
      </c>
      <c r="C71" t="s">
        <v>35</v>
      </c>
      <c r="D71" s="56">
        <v>44196</v>
      </c>
      <c r="E71" s="57">
        <v>786.7949</v>
      </c>
      <c r="F71" t="b">
        <v>1</v>
      </c>
    </row>
    <row r="72" spans="1:6" ht="12.75" customHeight="1">
      <c r="A72" t="s">
        <v>40</v>
      </c>
      <c r="B72" t="s">
        <v>112</v>
      </c>
      <c r="C72" t="s">
        <v>138</v>
      </c>
      <c r="D72" s="56">
        <v>41486</v>
      </c>
      <c r="E72" s="57">
        <v>2986.2566</v>
      </c>
      <c r="F72" t="b">
        <v>1</v>
      </c>
    </row>
    <row r="73" spans="1:6" ht="12.75" customHeight="1">
      <c r="A73" t="s">
        <v>40</v>
      </c>
      <c r="B73" t="s">
        <v>112</v>
      </c>
      <c r="C73" t="s">
        <v>138</v>
      </c>
      <c r="D73" s="56">
        <v>41517</v>
      </c>
      <c r="E73" s="57">
        <v>56.8146</v>
      </c>
      <c r="F73" t="b">
        <v>1</v>
      </c>
    </row>
    <row r="74" spans="1:6" ht="12.75" customHeight="1">
      <c r="A74" t="s">
        <v>40</v>
      </c>
      <c r="B74" t="s">
        <v>112</v>
      </c>
      <c r="C74" t="s">
        <v>137</v>
      </c>
      <c r="D74" s="56">
        <v>41486</v>
      </c>
      <c r="E74" s="57">
        <v>3084.571</v>
      </c>
      <c r="F74" t="b">
        <v>1</v>
      </c>
    </row>
    <row r="75" spans="1:6" ht="12.75" customHeight="1">
      <c r="A75" t="s">
        <v>40</v>
      </c>
      <c r="B75" t="s">
        <v>112</v>
      </c>
      <c r="C75" t="s">
        <v>137</v>
      </c>
      <c r="D75" s="56">
        <v>41517</v>
      </c>
      <c r="E75" s="57">
        <v>54.7586</v>
      </c>
      <c r="F75" t="b">
        <v>1</v>
      </c>
    </row>
    <row r="76" spans="1:6" ht="12.75" customHeight="1">
      <c r="A76" t="s">
        <v>40</v>
      </c>
      <c r="B76" t="s">
        <v>112</v>
      </c>
      <c r="C76" t="s">
        <v>147</v>
      </c>
      <c r="D76" s="56">
        <v>41486</v>
      </c>
      <c r="E76" s="57">
        <v>3084.571</v>
      </c>
      <c r="F76" t="b">
        <v>1</v>
      </c>
    </row>
    <row r="77" spans="1:6" ht="12.75" customHeight="1">
      <c r="A77" t="s">
        <v>40</v>
      </c>
      <c r="B77" t="s">
        <v>112</v>
      </c>
      <c r="C77" t="s">
        <v>147</v>
      </c>
      <c r="D77" s="56">
        <v>41517</v>
      </c>
      <c r="E77" s="57">
        <v>215.9991</v>
      </c>
      <c r="F77" t="b">
        <v>1</v>
      </c>
    </row>
    <row r="78" spans="1:6" ht="12.75" customHeight="1">
      <c r="A78" t="s">
        <v>40</v>
      </c>
      <c r="B78" t="s">
        <v>112</v>
      </c>
      <c r="C78" t="s">
        <v>147</v>
      </c>
      <c r="D78" s="56">
        <v>44196</v>
      </c>
      <c r="E78" s="57">
        <v>417.7595</v>
      </c>
      <c r="F78" t="b">
        <v>1</v>
      </c>
    </row>
    <row r="79" spans="1:6" ht="12.75" customHeight="1">
      <c r="A79" t="s">
        <v>40</v>
      </c>
      <c r="B79" t="s">
        <v>140</v>
      </c>
      <c r="C79" t="s">
        <v>35</v>
      </c>
      <c r="D79" s="56">
        <v>41486</v>
      </c>
      <c r="E79" s="57">
        <v>5866.1495</v>
      </c>
      <c r="F79" t="b">
        <v>1</v>
      </c>
    </row>
    <row r="80" spans="1:6" ht="12.75" customHeight="1">
      <c r="A80" t="s">
        <v>40</v>
      </c>
      <c r="B80" t="s">
        <v>140</v>
      </c>
      <c r="C80" t="s">
        <v>35</v>
      </c>
      <c r="D80" s="56">
        <v>41517</v>
      </c>
      <c r="E80" s="57">
        <v>135.4608</v>
      </c>
      <c r="F80" t="b">
        <v>1</v>
      </c>
    </row>
    <row r="81" spans="1:6" ht="12.75" customHeight="1">
      <c r="A81" t="s">
        <v>40</v>
      </c>
      <c r="B81" t="s">
        <v>140</v>
      </c>
      <c r="C81" t="s">
        <v>35</v>
      </c>
      <c r="D81" s="56">
        <v>44196</v>
      </c>
      <c r="E81" s="57">
        <v>409.1804</v>
      </c>
      <c r="F81" t="b">
        <v>1</v>
      </c>
    </row>
    <row r="82" spans="1:6" ht="12.75" customHeight="1">
      <c r="A82" t="s">
        <v>40</v>
      </c>
      <c r="B82" t="s">
        <v>140</v>
      </c>
      <c r="C82" t="s">
        <v>138</v>
      </c>
      <c r="D82" s="56">
        <v>41486</v>
      </c>
      <c r="E82" s="57">
        <v>5417.0505</v>
      </c>
      <c r="F82" t="b">
        <v>1</v>
      </c>
    </row>
    <row r="83" spans="1:6" ht="12.75" customHeight="1">
      <c r="A83" t="s">
        <v>40</v>
      </c>
      <c r="B83" t="s">
        <v>140</v>
      </c>
      <c r="C83" t="s">
        <v>138</v>
      </c>
      <c r="D83" s="56">
        <v>41517</v>
      </c>
      <c r="E83" s="57">
        <v>127.7721</v>
      </c>
      <c r="F83" t="b">
        <v>1</v>
      </c>
    </row>
    <row r="84" spans="1:6" ht="12.75" customHeight="1">
      <c r="A84" t="s">
        <v>40</v>
      </c>
      <c r="B84" t="s">
        <v>140</v>
      </c>
      <c r="C84" t="s">
        <v>137</v>
      </c>
      <c r="D84" s="56">
        <v>41486</v>
      </c>
      <c r="E84" s="57">
        <v>7799.146</v>
      </c>
      <c r="F84" t="b">
        <v>1</v>
      </c>
    </row>
    <row r="85" spans="1:6" ht="12.75" customHeight="1">
      <c r="A85" t="s">
        <v>40</v>
      </c>
      <c r="B85" t="s">
        <v>140</v>
      </c>
      <c r="C85" t="s">
        <v>137</v>
      </c>
      <c r="D85" s="56">
        <v>41517</v>
      </c>
      <c r="E85" s="57">
        <v>331.4722</v>
      </c>
      <c r="F85" t="b">
        <v>1</v>
      </c>
    </row>
    <row r="86" spans="1:6" ht="12.75" customHeight="1">
      <c r="A86" t="s">
        <v>40</v>
      </c>
      <c r="B86" t="s">
        <v>140</v>
      </c>
      <c r="C86" t="s">
        <v>147</v>
      </c>
      <c r="D86" s="56">
        <v>41486</v>
      </c>
      <c r="E86" s="57">
        <v>7799.146</v>
      </c>
      <c r="F86" t="b">
        <v>1</v>
      </c>
    </row>
    <row r="87" spans="1:6" ht="12.75" customHeight="1">
      <c r="A87" t="s">
        <v>40</v>
      </c>
      <c r="B87" t="s">
        <v>140</v>
      </c>
      <c r="C87" t="s">
        <v>147</v>
      </c>
      <c r="D87" s="56">
        <v>41517</v>
      </c>
      <c r="E87" s="57">
        <v>497.1109</v>
      </c>
      <c r="F87" t="b">
        <v>1</v>
      </c>
    </row>
    <row r="88" spans="1:6" ht="12.75" customHeight="1">
      <c r="A88" t="s">
        <v>40</v>
      </c>
      <c r="B88" t="s">
        <v>140</v>
      </c>
      <c r="C88" t="s">
        <v>147</v>
      </c>
      <c r="D88" s="56">
        <v>44196</v>
      </c>
      <c r="E88" s="57">
        <v>1001.3613</v>
      </c>
      <c r="F88" t="b">
        <v>1</v>
      </c>
    </row>
    <row r="89" spans="1:6" ht="12.75" customHeight="1">
      <c r="A89" t="s">
        <v>40</v>
      </c>
      <c r="B89" t="s">
        <v>139</v>
      </c>
      <c r="C89" t="s">
        <v>35</v>
      </c>
      <c r="D89" s="56">
        <v>41486</v>
      </c>
      <c r="E89" s="57">
        <v>610.9485</v>
      </c>
      <c r="F89" t="b">
        <v>1</v>
      </c>
    </row>
    <row r="90" spans="1:6" ht="12.75" customHeight="1">
      <c r="A90" t="s">
        <v>40</v>
      </c>
      <c r="B90" t="s">
        <v>139</v>
      </c>
      <c r="C90" t="s">
        <v>35</v>
      </c>
      <c r="D90" s="56">
        <v>41517</v>
      </c>
      <c r="E90" s="57">
        <v>71.5789</v>
      </c>
      <c r="F90" t="b">
        <v>1</v>
      </c>
    </row>
    <row r="91" spans="1:6" ht="12.75" customHeight="1">
      <c r="A91" t="s">
        <v>40</v>
      </c>
      <c r="B91" t="s">
        <v>139</v>
      </c>
      <c r="C91" t="s">
        <v>35</v>
      </c>
      <c r="D91" s="56">
        <v>44196</v>
      </c>
      <c r="E91" s="57">
        <v>141.5506</v>
      </c>
      <c r="F91" t="b">
        <v>1</v>
      </c>
    </row>
    <row r="92" spans="1:6" ht="12.75" customHeight="1">
      <c r="A92" t="s">
        <v>40</v>
      </c>
      <c r="B92" t="s">
        <v>139</v>
      </c>
      <c r="C92" t="s">
        <v>138</v>
      </c>
      <c r="D92" s="56">
        <v>41486</v>
      </c>
      <c r="E92" s="57">
        <v>380.2693</v>
      </c>
      <c r="F92" t="b">
        <v>1</v>
      </c>
    </row>
    <row r="93" spans="1:6" ht="12.75" customHeight="1">
      <c r="A93" t="s">
        <v>40</v>
      </c>
      <c r="B93" t="s">
        <v>139</v>
      </c>
      <c r="C93" t="s">
        <v>137</v>
      </c>
      <c r="D93" s="56">
        <v>41486</v>
      </c>
      <c r="E93" s="57">
        <v>542.3895</v>
      </c>
      <c r="F93" t="b">
        <v>1</v>
      </c>
    </row>
    <row r="94" spans="1:6" ht="12.75" customHeight="1">
      <c r="A94" t="s">
        <v>40</v>
      </c>
      <c r="B94" t="s">
        <v>139</v>
      </c>
      <c r="C94" t="s">
        <v>137</v>
      </c>
      <c r="D94" s="56">
        <v>41517</v>
      </c>
      <c r="E94" s="57">
        <v>12.3008</v>
      </c>
      <c r="F94" t="b">
        <v>1</v>
      </c>
    </row>
    <row r="95" spans="1:6" ht="12.75" customHeight="1">
      <c r="A95" t="s">
        <v>40</v>
      </c>
      <c r="B95" t="s">
        <v>139</v>
      </c>
      <c r="C95" t="s">
        <v>147</v>
      </c>
      <c r="D95" s="56">
        <v>41486</v>
      </c>
      <c r="E95" s="57">
        <v>625.1692</v>
      </c>
      <c r="F95" t="b">
        <v>1</v>
      </c>
    </row>
    <row r="96" spans="1:6" ht="12.75" customHeight="1">
      <c r="A96" t="s">
        <v>40</v>
      </c>
      <c r="B96" t="s">
        <v>139</v>
      </c>
      <c r="C96" t="s">
        <v>147</v>
      </c>
      <c r="D96" s="56">
        <v>41517</v>
      </c>
      <c r="E96" s="57">
        <v>95.0805</v>
      </c>
      <c r="F96" t="b">
        <v>1</v>
      </c>
    </row>
    <row r="97" spans="1:6" ht="12.75" customHeight="1">
      <c r="A97" t="s">
        <v>40</v>
      </c>
      <c r="B97" t="s">
        <v>139</v>
      </c>
      <c r="C97" t="s">
        <v>147</v>
      </c>
      <c r="D97" s="56">
        <v>44196</v>
      </c>
      <c r="E97" s="57">
        <v>278.4407</v>
      </c>
      <c r="F97" t="b">
        <v>1</v>
      </c>
    </row>
    <row r="98" spans="1:6" ht="12.75" customHeight="1">
      <c r="A98" t="s">
        <v>40</v>
      </c>
      <c r="B98" t="s">
        <v>20</v>
      </c>
      <c r="C98" t="s">
        <v>35</v>
      </c>
      <c r="D98" s="56">
        <v>41486</v>
      </c>
      <c r="E98" s="57">
        <v>1360.7292</v>
      </c>
      <c r="F98" t="b">
        <v>1</v>
      </c>
    </row>
    <row r="99" spans="1:6" ht="12.75" customHeight="1">
      <c r="A99" t="s">
        <v>40</v>
      </c>
      <c r="B99" t="s">
        <v>20</v>
      </c>
      <c r="C99" t="s">
        <v>35</v>
      </c>
      <c r="D99" s="56">
        <v>44196</v>
      </c>
      <c r="E99" s="57">
        <v>23.085</v>
      </c>
      <c r="F99" t="b">
        <v>1</v>
      </c>
    </row>
    <row r="100" spans="1:6" ht="12.75" customHeight="1">
      <c r="A100" t="s">
        <v>40</v>
      </c>
      <c r="B100" t="s">
        <v>20</v>
      </c>
      <c r="C100" t="s">
        <v>138</v>
      </c>
      <c r="D100" s="56">
        <v>41486</v>
      </c>
      <c r="E100" s="57">
        <v>1130.7325</v>
      </c>
      <c r="F100" t="b">
        <v>1</v>
      </c>
    </row>
    <row r="101" spans="1:6" ht="12.75" customHeight="1">
      <c r="A101" t="s">
        <v>40</v>
      </c>
      <c r="B101" t="s">
        <v>20</v>
      </c>
      <c r="C101" t="s">
        <v>138</v>
      </c>
      <c r="D101" s="56">
        <v>41517</v>
      </c>
      <c r="E101" s="57">
        <v>85.615</v>
      </c>
      <c r="F101" t="b">
        <v>1</v>
      </c>
    </row>
    <row r="102" spans="1:6" ht="12.75" customHeight="1">
      <c r="A102" t="s">
        <v>40</v>
      </c>
      <c r="B102" t="s">
        <v>20</v>
      </c>
      <c r="C102" t="s">
        <v>137</v>
      </c>
      <c r="D102" s="56">
        <v>41486</v>
      </c>
      <c r="E102" s="57">
        <v>1175.6083</v>
      </c>
      <c r="F102" t="b">
        <v>1</v>
      </c>
    </row>
    <row r="103" spans="1:6" ht="12.75" customHeight="1">
      <c r="A103" t="s">
        <v>40</v>
      </c>
      <c r="B103" t="s">
        <v>20</v>
      </c>
      <c r="C103" t="s">
        <v>137</v>
      </c>
      <c r="D103" s="56">
        <v>41517</v>
      </c>
      <c r="E103" s="57">
        <v>65.5704</v>
      </c>
      <c r="F103" t="b">
        <v>1</v>
      </c>
    </row>
    <row r="104" spans="1:6" ht="12.75" customHeight="1">
      <c r="A104" t="s">
        <v>40</v>
      </c>
      <c r="B104" t="s">
        <v>20</v>
      </c>
      <c r="C104" t="s">
        <v>147</v>
      </c>
      <c r="D104" s="56">
        <v>41486</v>
      </c>
      <c r="E104" s="57">
        <v>1175.6083</v>
      </c>
      <c r="F104" t="b">
        <v>1</v>
      </c>
    </row>
    <row r="105" spans="1:6" ht="12.75" customHeight="1">
      <c r="A105" t="s">
        <v>40</v>
      </c>
      <c r="B105" t="s">
        <v>20</v>
      </c>
      <c r="C105" t="s">
        <v>147</v>
      </c>
      <c r="D105" s="56">
        <v>41517</v>
      </c>
      <c r="E105" s="57">
        <v>105.8781</v>
      </c>
      <c r="F105" t="b">
        <v>1</v>
      </c>
    </row>
    <row r="106" spans="1:6" ht="12.75" customHeight="1">
      <c r="A106" t="s">
        <v>40</v>
      </c>
      <c r="B106" t="s">
        <v>20</v>
      </c>
      <c r="C106" t="s">
        <v>147</v>
      </c>
      <c r="D106" s="56">
        <v>44196</v>
      </c>
      <c r="E106" s="57">
        <v>221.6923</v>
      </c>
      <c r="F106" t="b">
        <v>1</v>
      </c>
    </row>
    <row r="107" spans="1:6" ht="12.75" customHeight="1">
      <c r="A107" t="s">
        <v>40</v>
      </c>
      <c r="B107" t="s">
        <v>77</v>
      </c>
      <c r="C107" t="s">
        <v>35</v>
      </c>
      <c r="D107" s="56">
        <v>41486</v>
      </c>
      <c r="E107" s="57">
        <v>441.918</v>
      </c>
      <c r="F107" t="b">
        <v>1</v>
      </c>
    </row>
    <row r="108" spans="1:6" ht="12.75" customHeight="1">
      <c r="A108" t="s">
        <v>40</v>
      </c>
      <c r="B108" t="s">
        <v>77</v>
      </c>
      <c r="C108" t="s">
        <v>138</v>
      </c>
      <c r="D108" s="56">
        <v>41486</v>
      </c>
      <c r="E108" s="57">
        <v>441.918</v>
      </c>
      <c r="F108" t="b">
        <v>1</v>
      </c>
    </row>
    <row r="109" spans="1:6" ht="12.75" customHeight="1">
      <c r="A109" t="s">
        <v>40</v>
      </c>
      <c r="B109" t="s">
        <v>77</v>
      </c>
      <c r="C109" t="s">
        <v>137</v>
      </c>
      <c r="D109" s="56">
        <v>41486</v>
      </c>
      <c r="E109" s="57">
        <v>441.9189</v>
      </c>
      <c r="F109" t="b">
        <v>1</v>
      </c>
    </row>
    <row r="110" spans="1:6" ht="12.75" customHeight="1">
      <c r="A110" t="s">
        <v>40</v>
      </c>
      <c r="B110" t="s">
        <v>77</v>
      </c>
      <c r="C110" t="s">
        <v>147</v>
      </c>
      <c r="D110" s="56">
        <v>41486</v>
      </c>
      <c r="E110" s="57">
        <v>441.9189</v>
      </c>
      <c r="F110" t="b">
        <v>1</v>
      </c>
    </row>
    <row r="111" spans="1:6" ht="12.75" customHeight="1">
      <c r="A111" t="s">
        <v>6</v>
      </c>
      <c r="B111" t="s">
        <v>132</v>
      </c>
      <c r="C111" t="s">
        <v>35</v>
      </c>
      <c r="D111" s="56">
        <v>41486</v>
      </c>
      <c r="E111" s="57">
        <v>84.1986</v>
      </c>
      <c r="F111" t="b">
        <v>1</v>
      </c>
    </row>
    <row r="112" spans="1:6" ht="12.75" customHeight="1">
      <c r="A112" t="s">
        <v>6</v>
      </c>
      <c r="B112" t="s">
        <v>132</v>
      </c>
      <c r="C112" t="s">
        <v>138</v>
      </c>
      <c r="D112" s="56">
        <v>41486</v>
      </c>
      <c r="E112" s="57">
        <v>84.1986</v>
      </c>
      <c r="F112" t="b">
        <v>1</v>
      </c>
    </row>
    <row r="113" spans="1:6" ht="12.75" customHeight="1">
      <c r="A113" t="s">
        <v>6</v>
      </c>
      <c r="B113" t="s">
        <v>132</v>
      </c>
      <c r="C113" t="s">
        <v>137</v>
      </c>
      <c r="D113" s="56">
        <v>41486</v>
      </c>
      <c r="E113" s="57">
        <v>28.7168</v>
      </c>
      <c r="F113" t="b">
        <v>1</v>
      </c>
    </row>
    <row r="114" spans="1:6" ht="12.75" customHeight="1">
      <c r="A114" t="s">
        <v>6</v>
      </c>
      <c r="B114" t="s">
        <v>132</v>
      </c>
      <c r="C114" t="s">
        <v>147</v>
      </c>
      <c r="D114" s="56">
        <v>41486</v>
      </c>
      <c r="E114" s="57">
        <v>29.0946</v>
      </c>
      <c r="F114" t="b">
        <v>1</v>
      </c>
    </row>
    <row r="115" spans="1:6" ht="12.75" customHeight="1">
      <c r="A115" t="s">
        <v>6</v>
      </c>
      <c r="B115" t="s">
        <v>156</v>
      </c>
      <c r="C115" t="s">
        <v>35</v>
      </c>
      <c r="D115" s="56">
        <v>41486</v>
      </c>
      <c r="E115" s="57">
        <v>80.5268</v>
      </c>
      <c r="F115" t="b">
        <v>1</v>
      </c>
    </row>
    <row r="116" spans="1:6" ht="12.75" customHeight="1">
      <c r="A116" t="s">
        <v>6</v>
      </c>
      <c r="B116" t="s">
        <v>156</v>
      </c>
      <c r="C116" t="s">
        <v>35</v>
      </c>
      <c r="D116" s="56">
        <v>41517</v>
      </c>
      <c r="E116" s="57">
        <v>60.2675</v>
      </c>
      <c r="F116" t="b">
        <v>1</v>
      </c>
    </row>
    <row r="117" spans="1:6" ht="12.75" customHeight="1">
      <c r="A117" t="s">
        <v>6</v>
      </c>
      <c r="B117" t="s">
        <v>156</v>
      </c>
      <c r="C117" t="s">
        <v>35</v>
      </c>
      <c r="D117" s="56">
        <v>44196</v>
      </c>
      <c r="E117" s="57">
        <v>-41.5989</v>
      </c>
      <c r="F117" t="b">
        <v>1</v>
      </c>
    </row>
    <row r="118" spans="1:6" ht="12.75" customHeight="1">
      <c r="A118" t="s">
        <v>6</v>
      </c>
      <c r="B118" t="s">
        <v>156</v>
      </c>
      <c r="C118" t="s">
        <v>138</v>
      </c>
      <c r="D118" s="56">
        <v>41486</v>
      </c>
      <c r="E118" s="57">
        <v>99.1954</v>
      </c>
      <c r="F118" t="b">
        <v>1</v>
      </c>
    </row>
    <row r="119" spans="1:6" ht="12.75" customHeight="1">
      <c r="A119" t="s">
        <v>6</v>
      </c>
      <c r="B119" t="s">
        <v>156</v>
      </c>
      <c r="C119" t="s">
        <v>137</v>
      </c>
      <c r="D119" s="56">
        <v>41486</v>
      </c>
      <c r="E119" s="57">
        <v>61.3631</v>
      </c>
      <c r="F119" t="b">
        <v>1</v>
      </c>
    </row>
    <row r="120" spans="1:6" ht="12.75" customHeight="1">
      <c r="A120" t="s">
        <v>6</v>
      </c>
      <c r="B120" t="s">
        <v>156</v>
      </c>
      <c r="C120" t="s">
        <v>147</v>
      </c>
      <c r="D120" s="56">
        <v>41486</v>
      </c>
      <c r="E120" s="57">
        <v>61.3631</v>
      </c>
      <c r="F120" t="b">
        <v>1</v>
      </c>
    </row>
    <row r="121" spans="1:6" ht="12.75" customHeight="1">
      <c r="A121" t="s">
        <v>6</v>
      </c>
      <c r="B121" t="s">
        <v>90</v>
      </c>
      <c r="C121" t="s">
        <v>35</v>
      </c>
      <c r="D121" s="56">
        <v>41486</v>
      </c>
      <c r="E121" s="57">
        <v>1802.8764</v>
      </c>
      <c r="F121" t="b">
        <v>1</v>
      </c>
    </row>
    <row r="122" spans="1:6" ht="12.75" customHeight="1">
      <c r="A122" t="s">
        <v>6</v>
      </c>
      <c r="B122" t="s">
        <v>90</v>
      </c>
      <c r="C122" t="s">
        <v>138</v>
      </c>
      <c r="D122" s="56">
        <v>41486</v>
      </c>
      <c r="E122" s="57">
        <v>1584.2717</v>
      </c>
      <c r="F122" t="b">
        <v>1</v>
      </c>
    </row>
    <row r="123" spans="1:6" ht="12.75" customHeight="1">
      <c r="A123" t="s">
        <v>6</v>
      </c>
      <c r="B123" t="s">
        <v>90</v>
      </c>
      <c r="C123" t="s">
        <v>138</v>
      </c>
      <c r="D123" s="56">
        <v>41517</v>
      </c>
      <c r="E123" s="57">
        <v>16.9957</v>
      </c>
      <c r="F123" t="b">
        <v>1</v>
      </c>
    </row>
    <row r="124" spans="1:6" ht="12.75" customHeight="1">
      <c r="A124" t="s">
        <v>6</v>
      </c>
      <c r="B124" t="s">
        <v>90</v>
      </c>
      <c r="C124" t="s">
        <v>137</v>
      </c>
      <c r="D124" s="56">
        <v>41486</v>
      </c>
      <c r="E124" s="57">
        <v>1130.1209</v>
      </c>
      <c r="F124" t="b">
        <v>1</v>
      </c>
    </row>
    <row r="125" spans="1:6" ht="12.75" customHeight="1">
      <c r="A125" t="s">
        <v>6</v>
      </c>
      <c r="B125" t="s">
        <v>90</v>
      </c>
      <c r="C125" t="s">
        <v>137</v>
      </c>
      <c r="D125" s="56">
        <v>41517</v>
      </c>
      <c r="E125" s="57">
        <v>6.2689</v>
      </c>
      <c r="F125" t="b">
        <v>1</v>
      </c>
    </row>
    <row r="126" spans="1:6" ht="12.75" customHeight="1">
      <c r="A126" t="s">
        <v>6</v>
      </c>
      <c r="B126" t="s">
        <v>90</v>
      </c>
      <c r="C126" t="s">
        <v>147</v>
      </c>
      <c r="D126" s="56">
        <v>41486</v>
      </c>
      <c r="E126" s="57">
        <v>1130.1209</v>
      </c>
      <c r="F126" t="b">
        <v>1</v>
      </c>
    </row>
    <row r="127" spans="1:6" ht="12.75" customHeight="1">
      <c r="A127" t="s">
        <v>6</v>
      </c>
      <c r="B127" t="s">
        <v>90</v>
      </c>
      <c r="C127" t="s">
        <v>147</v>
      </c>
      <c r="D127" s="56">
        <v>41517</v>
      </c>
      <c r="E127" s="57">
        <v>32.1722</v>
      </c>
      <c r="F127" t="b">
        <v>1</v>
      </c>
    </row>
    <row r="128" spans="1:6" ht="12.75" customHeight="1">
      <c r="A128" t="s">
        <v>6</v>
      </c>
      <c r="B128" t="s">
        <v>90</v>
      </c>
      <c r="C128" t="s">
        <v>147</v>
      </c>
      <c r="D128" s="56">
        <v>44196</v>
      </c>
      <c r="E128" s="57">
        <v>193.0968</v>
      </c>
      <c r="F128" t="b">
        <v>1</v>
      </c>
    </row>
    <row r="129" spans="1:6" ht="12.75" customHeight="1">
      <c r="A129" t="s">
        <v>6</v>
      </c>
      <c r="B129" t="s">
        <v>4</v>
      </c>
      <c r="C129" t="s">
        <v>35</v>
      </c>
      <c r="D129" s="56">
        <v>41486</v>
      </c>
      <c r="E129" s="57">
        <v>2057.0497</v>
      </c>
      <c r="F129" t="b">
        <v>1</v>
      </c>
    </row>
    <row r="130" spans="1:6" ht="12.75" customHeight="1">
      <c r="A130" t="s">
        <v>6</v>
      </c>
      <c r="B130" t="s">
        <v>4</v>
      </c>
      <c r="C130" t="s">
        <v>138</v>
      </c>
      <c r="D130" s="56">
        <v>41486</v>
      </c>
      <c r="E130" s="57">
        <v>2057.0497</v>
      </c>
      <c r="F130" t="b">
        <v>1</v>
      </c>
    </row>
    <row r="131" spans="1:6" ht="12.75" customHeight="1">
      <c r="A131" t="s">
        <v>6</v>
      </c>
      <c r="B131" t="s">
        <v>4</v>
      </c>
      <c r="C131" t="s">
        <v>137</v>
      </c>
      <c r="D131" s="56">
        <v>41486</v>
      </c>
      <c r="E131" s="57">
        <v>2069.9356</v>
      </c>
      <c r="F131" t="b">
        <v>1</v>
      </c>
    </row>
    <row r="132" spans="1:6" ht="12.75" customHeight="1">
      <c r="A132" t="s">
        <v>6</v>
      </c>
      <c r="B132" t="s">
        <v>4</v>
      </c>
      <c r="C132" t="s">
        <v>147</v>
      </c>
      <c r="D132" s="56">
        <v>41486</v>
      </c>
      <c r="E132" s="57">
        <v>2069.9356</v>
      </c>
      <c r="F132" t="b">
        <v>1</v>
      </c>
    </row>
    <row r="133" spans="1:6" ht="12.75" customHeight="1">
      <c r="A133" t="s">
        <v>6</v>
      </c>
      <c r="B133" t="s">
        <v>145</v>
      </c>
      <c r="C133" t="s">
        <v>35</v>
      </c>
      <c r="D133" s="56">
        <v>41486</v>
      </c>
      <c r="E133" s="57">
        <v>1978.776</v>
      </c>
      <c r="F133" t="b">
        <v>1</v>
      </c>
    </row>
    <row r="134" spans="1:6" ht="12.75" customHeight="1">
      <c r="A134" t="s">
        <v>6</v>
      </c>
      <c r="B134" t="s">
        <v>145</v>
      </c>
      <c r="C134" t="s">
        <v>138</v>
      </c>
      <c r="D134" s="56">
        <v>41486</v>
      </c>
      <c r="E134" s="57">
        <v>1901.1671</v>
      </c>
      <c r="F134" t="b">
        <v>1</v>
      </c>
    </row>
    <row r="135" spans="1:6" ht="12.75" customHeight="1">
      <c r="A135" t="s">
        <v>6</v>
      </c>
      <c r="B135" t="s">
        <v>145</v>
      </c>
      <c r="C135" t="s">
        <v>137</v>
      </c>
      <c r="D135" s="56">
        <v>41486</v>
      </c>
      <c r="E135" s="57">
        <v>1486.3013</v>
      </c>
      <c r="F135" t="b">
        <v>1</v>
      </c>
    </row>
    <row r="136" spans="1:6" ht="12.75" customHeight="1">
      <c r="A136" t="s">
        <v>6</v>
      </c>
      <c r="B136" t="s">
        <v>145</v>
      </c>
      <c r="C136" t="s">
        <v>137</v>
      </c>
      <c r="D136" s="56">
        <v>41517</v>
      </c>
      <c r="E136" s="57">
        <v>24.3082</v>
      </c>
      <c r="F136" t="b">
        <v>1</v>
      </c>
    </row>
    <row r="137" spans="1:6" ht="12.75" customHeight="1">
      <c r="A137" t="s">
        <v>6</v>
      </c>
      <c r="B137" t="s">
        <v>145</v>
      </c>
      <c r="C137" t="s">
        <v>147</v>
      </c>
      <c r="D137" s="56">
        <v>41486</v>
      </c>
      <c r="E137" s="57">
        <v>1486.3013</v>
      </c>
      <c r="F137" t="b">
        <v>1</v>
      </c>
    </row>
    <row r="138" spans="1:6" ht="12.75" customHeight="1">
      <c r="A138" t="s">
        <v>6</v>
      </c>
      <c r="B138" t="s">
        <v>145</v>
      </c>
      <c r="C138" t="s">
        <v>147</v>
      </c>
      <c r="D138" s="56">
        <v>41517</v>
      </c>
      <c r="E138" s="57">
        <v>31.2555</v>
      </c>
      <c r="F138" t="b">
        <v>1</v>
      </c>
    </row>
    <row r="139" spans="1:6" ht="12.75" customHeight="1">
      <c r="A139" t="s">
        <v>6</v>
      </c>
      <c r="B139" t="s">
        <v>145</v>
      </c>
      <c r="C139" t="s">
        <v>147</v>
      </c>
      <c r="D139" s="56">
        <v>44196</v>
      </c>
      <c r="E139" s="57">
        <v>71.0526</v>
      </c>
      <c r="F139" t="b">
        <v>1</v>
      </c>
    </row>
    <row r="140" spans="1:6" ht="12.75" customHeight="1">
      <c r="A140" t="s">
        <v>6</v>
      </c>
      <c r="B140" t="s">
        <v>83</v>
      </c>
      <c r="C140" t="s">
        <v>35</v>
      </c>
      <c r="D140" s="56">
        <v>41486</v>
      </c>
      <c r="E140" s="57">
        <v>2221.712</v>
      </c>
      <c r="F140" t="b">
        <v>1</v>
      </c>
    </row>
    <row r="141" spans="1:6" ht="12.75" customHeight="1">
      <c r="A141" t="s">
        <v>6</v>
      </c>
      <c r="B141" t="s">
        <v>83</v>
      </c>
      <c r="C141" t="s">
        <v>35</v>
      </c>
      <c r="D141" s="56">
        <v>41517</v>
      </c>
      <c r="E141" s="57">
        <v>675.6571</v>
      </c>
      <c r="F141" t="b">
        <v>1</v>
      </c>
    </row>
    <row r="142" spans="1:6" ht="12.75" customHeight="1">
      <c r="A142" t="s">
        <v>6</v>
      </c>
      <c r="B142" t="s">
        <v>83</v>
      </c>
      <c r="C142" t="s">
        <v>35</v>
      </c>
      <c r="D142" s="56">
        <v>44196</v>
      </c>
      <c r="E142" s="57">
        <v>2053.0653</v>
      </c>
      <c r="F142" t="b">
        <v>1</v>
      </c>
    </row>
    <row r="143" spans="1:6" ht="12.75" customHeight="1">
      <c r="A143" t="s">
        <v>6</v>
      </c>
      <c r="B143" t="s">
        <v>83</v>
      </c>
      <c r="C143" t="s">
        <v>138</v>
      </c>
      <c r="D143" s="56">
        <v>41486</v>
      </c>
      <c r="E143" s="57">
        <v>2710.9153</v>
      </c>
      <c r="F143" t="b">
        <v>1</v>
      </c>
    </row>
    <row r="144" spans="1:6" ht="12.75" customHeight="1">
      <c r="A144" t="s">
        <v>6</v>
      </c>
      <c r="B144" t="s">
        <v>83</v>
      </c>
      <c r="C144" t="s">
        <v>138</v>
      </c>
      <c r="D144" s="56">
        <v>41517</v>
      </c>
      <c r="E144" s="57">
        <v>467.9157</v>
      </c>
      <c r="F144" t="b">
        <v>1</v>
      </c>
    </row>
    <row r="145" spans="1:6" ht="12.75" customHeight="1">
      <c r="A145" t="s">
        <v>6</v>
      </c>
      <c r="B145" t="s">
        <v>83</v>
      </c>
      <c r="C145" t="s">
        <v>137</v>
      </c>
      <c r="D145" s="56">
        <v>41486</v>
      </c>
      <c r="E145" s="57">
        <v>2487.0991</v>
      </c>
      <c r="F145" t="b">
        <v>1</v>
      </c>
    </row>
    <row r="146" spans="1:6" ht="12.75" customHeight="1">
      <c r="A146" t="s">
        <v>6</v>
      </c>
      <c r="B146" t="s">
        <v>83</v>
      </c>
      <c r="C146" t="s">
        <v>137</v>
      </c>
      <c r="D146" s="56">
        <v>41517</v>
      </c>
      <c r="E146" s="57">
        <v>338.4679</v>
      </c>
      <c r="F146" t="b">
        <v>1</v>
      </c>
    </row>
    <row r="147" spans="1:6" ht="12.75" customHeight="1">
      <c r="A147" t="s">
        <v>6</v>
      </c>
      <c r="B147" t="s">
        <v>83</v>
      </c>
      <c r="C147" t="s">
        <v>147</v>
      </c>
      <c r="D147" s="56">
        <v>41486</v>
      </c>
      <c r="E147" s="57">
        <v>2487.0991</v>
      </c>
      <c r="F147" t="b">
        <v>1</v>
      </c>
    </row>
    <row r="148" spans="1:6" ht="12.75" customHeight="1">
      <c r="A148" t="s">
        <v>6</v>
      </c>
      <c r="B148" t="s">
        <v>83</v>
      </c>
      <c r="C148" t="s">
        <v>147</v>
      </c>
      <c r="D148" s="56">
        <v>41517</v>
      </c>
      <c r="E148" s="57">
        <v>638.9557</v>
      </c>
      <c r="F148" t="b">
        <v>1</v>
      </c>
    </row>
    <row r="149" spans="1:6" ht="12.75" customHeight="1">
      <c r="A149" t="s">
        <v>6</v>
      </c>
      <c r="B149" t="s">
        <v>83</v>
      </c>
      <c r="C149" t="s">
        <v>147</v>
      </c>
      <c r="D149" s="56">
        <v>44196</v>
      </c>
      <c r="E149" s="57">
        <v>1939.5122</v>
      </c>
      <c r="F149" t="b">
        <v>1</v>
      </c>
    </row>
    <row r="150" spans="1:6" ht="12.75" customHeight="1">
      <c r="A150" t="s">
        <v>6</v>
      </c>
      <c r="B150" t="s">
        <v>118</v>
      </c>
      <c r="C150" t="s">
        <v>35</v>
      </c>
      <c r="D150" s="56">
        <v>41486</v>
      </c>
      <c r="E150" s="57">
        <v>506.4187</v>
      </c>
      <c r="F150" t="b">
        <v>1</v>
      </c>
    </row>
    <row r="151" spans="1:6" ht="12.75" customHeight="1">
      <c r="A151" t="s">
        <v>6</v>
      </c>
      <c r="B151" t="s">
        <v>118</v>
      </c>
      <c r="C151" t="s">
        <v>35</v>
      </c>
      <c r="D151" s="56">
        <v>41517</v>
      </c>
      <c r="E151" s="57">
        <v>3.477</v>
      </c>
      <c r="F151" t="b">
        <v>1</v>
      </c>
    </row>
    <row r="152" spans="1:6" ht="12.75" customHeight="1">
      <c r="A152" t="s">
        <v>6</v>
      </c>
      <c r="B152" t="s">
        <v>118</v>
      </c>
      <c r="C152" t="s">
        <v>35</v>
      </c>
      <c r="D152" s="56">
        <v>44196</v>
      </c>
      <c r="E152" s="57">
        <v>250.6494</v>
      </c>
      <c r="F152" t="b">
        <v>1</v>
      </c>
    </row>
    <row r="153" spans="1:6" ht="12.75" customHeight="1">
      <c r="A153" t="s">
        <v>6</v>
      </c>
      <c r="B153" t="s">
        <v>118</v>
      </c>
      <c r="C153" t="s">
        <v>138</v>
      </c>
      <c r="D153" s="56">
        <v>41486</v>
      </c>
      <c r="E153" s="57">
        <v>652.4475</v>
      </c>
      <c r="F153" t="b">
        <v>1</v>
      </c>
    </row>
    <row r="154" spans="1:6" ht="12.75" customHeight="1">
      <c r="A154" t="s">
        <v>6</v>
      </c>
      <c r="B154" t="s">
        <v>118</v>
      </c>
      <c r="C154" t="s">
        <v>137</v>
      </c>
      <c r="D154" s="56">
        <v>41486</v>
      </c>
      <c r="E154" s="57">
        <v>876.0661</v>
      </c>
      <c r="F154" t="b">
        <v>1</v>
      </c>
    </row>
    <row r="155" spans="1:6" ht="12.75" customHeight="1">
      <c r="A155" t="s">
        <v>6</v>
      </c>
      <c r="B155" t="s">
        <v>118</v>
      </c>
      <c r="C155" t="s">
        <v>137</v>
      </c>
      <c r="D155" s="56">
        <v>41517</v>
      </c>
      <c r="E155" s="57">
        <v>2.2042</v>
      </c>
      <c r="F155" t="b">
        <v>1</v>
      </c>
    </row>
    <row r="156" spans="1:6" ht="12.75" customHeight="1">
      <c r="A156" t="s">
        <v>6</v>
      </c>
      <c r="B156" t="s">
        <v>118</v>
      </c>
      <c r="C156" t="s">
        <v>147</v>
      </c>
      <c r="D156" s="56">
        <v>41486</v>
      </c>
      <c r="E156" s="57">
        <v>888.9791</v>
      </c>
      <c r="F156" t="b">
        <v>1</v>
      </c>
    </row>
    <row r="157" spans="1:6" ht="12.75" customHeight="1">
      <c r="A157" t="s">
        <v>6</v>
      </c>
      <c r="B157" t="s">
        <v>118</v>
      </c>
      <c r="C157" t="s">
        <v>147</v>
      </c>
      <c r="D157" s="56">
        <v>41517</v>
      </c>
      <c r="E157" s="57">
        <v>15.1172</v>
      </c>
      <c r="F157" t="b">
        <v>1</v>
      </c>
    </row>
    <row r="158" spans="1:6" ht="12.75" customHeight="1">
      <c r="A158" t="s">
        <v>6</v>
      </c>
      <c r="B158" t="s">
        <v>118</v>
      </c>
      <c r="C158" t="s">
        <v>147</v>
      </c>
      <c r="D158" s="56">
        <v>44196</v>
      </c>
      <c r="E158" s="57">
        <v>82.1739</v>
      </c>
      <c r="F158" t="b">
        <v>1</v>
      </c>
    </row>
    <row r="159" spans="1:6" ht="12.75" customHeight="1">
      <c r="A159" t="s">
        <v>6</v>
      </c>
      <c r="B159" t="s">
        <v>142</v>
      </c>
      <c r="C159" t="s">
        <v>35</v>
      </c>
      <c r="D159" s="56">
        <v>41486</v>
      </c>
      <c r="E159" s="57">
        <v>1129.856</v>
      </c>
      <c r="F159" t="b">
        <v>1</v>
      </c>
    </row>
    <row r="160" spans="1:6" ht="12.75" customHeight="1">
      <c r="A160" t="s">
        <v>6</v>
      </c>
      <c r="B160" t="s">
        <v>142</v>
      </c>
      <c r="C160" t="s">
        <v>35</v>
      </c>
      <c r="D160" s="56">
        <v>41517</v>
      </c>
      <c r="E160" s="57">
        <v>187.0755</v>
      </c>
      <c r="F160" t="b">
        <v>1</v>
      </c>
    </row>
    <row r="161" spans="1:6" ht="12.75" customHeight="1">
      <c r="A161" t="s">
        <v>6</v>
      </c>
      <c r="B161" t="s">
        <v>142</v>
      </c>
      <c r="C161" t="s">
        <v>35</v>
      </c>
      <c r="D161" s="56">
        <v>44196</v>
      </c>
      <c r="E161" s="57">
        <v>2017.9449</v>
      </c>
      <c r="F161" t="b">
        <v>1</v>
      </c>
    </row>
    <row r="162" spans="1:6" ht="12.75" customHeight="1">
      <c r="A162" t="s">
        <v>6</v>
      </c>
      <c r="B162" t="s">
        <v>142</v>
      </c>
      <c r="C162" t="s">
        <v>138</v>
      </c>
      <c r="D162" s="56">
        <v>41486</v>
      </c>
      <c r="E162" s="57">
        <v>1105.4545</v>
      </c>
      <c r="F162" t="b">
        <v>1</v>
      </c>
    </row>
    <row r="163" spans="1:6" ht="12.75" customHeight="1">
      <c r="A163" t="s">
        <v>6</v>
      </c>
      <c r="B163" t="s">
        <v>142</v>
      </c>
      <c r="C163" t="s">
        <v>138</v>
      </c>
      <c r="D163" s="56">
        <v>41517</v>
      </c>
      <c r="E163" s="57">
        <v>1.7602</v>
      </c>
      <c r="F163" t="b">
        <v>1</v>
      </c>
    </row>
    <row r="164" spans="1:6" ht="12.75" customHeight="1">
      <c r="A164" t="s">
        <v>6</v>
      </c>
      <c r="B164" t="s">
        <v>142</v>
      </c>
      <c r="C164" t="s">
        <v>137</v>
      </c>
      <c r="D164" s="56">
        <v>41486</v>
      </c>
      <c r="E164" s="57">
        <v>1233.5164</v>
      </c>
      <c r="F164" t="b">
        <v>1</v>
      </c>
    </row>
    <row r="165" spans="1:6" ht="12.75" customHeight="1">
      <c r="A165" t="s">
        <v>6</v>
      </c>
      <c r="B165" t="s">
        <v>142</v>
      </c>
      <c r="C165" t="s">
        <v>137</v>
      </c>
      <c r="D165" s="56">
        <v>41517</v>
      </c>
      <c r="E165" s="57">
        <v>57.2056</v>
      </c>
      <c r="F165" t="b">
        <v>1</v>
      </c>
    </row>
    <row r="166" spans="1:6" ht="12.75" customHeight="1">
      <c r="A166" t="s">
        <v>6</v>
      </c>
      <c r="B166" t="s">
        <v>142</v>
      </c>
      <c r="C166" t="s">
        <v>147</v>
      </c>
      <c r="D166" s="56">
        <v>41486</v>
      </c>
      <c r="E166" s="57">
        <v>1233.5164</v>
      </c>
      <c r="F166" t="b">
        <v>1</v>
      </c>
    </row>
    <row r="167" spans="1:6" ht="12.75" customHeight="1">
      <c r="A167" t="s">
        <v>6</v>
      </c>
      <c r="B167" t="s">
        <v>142</v>
      </c>
      <c r="C167" t="s">
        <v>147</v>
      </c>
      <c r="D167" s="56">
        <v>41517</v>
      </c>
      <c r="E167" s="57">
        <v>268.2819</v>
      </c>
      <c r="F167" t="b">
        <v>1</v>
      </c>
    </row>
    <row r="168" spans="1:6" ht="12.75" customHeight="1">
      <c r="A168" t="s">
        <v>6</v>
      </c>
      <c r="B168" t="s">
        <v>142</v>
      </c>
      <c r="C168" t="s">
        <v>147</v>
      </c>
      <c r="D168" s="56">
        <v>44196</v>
      </c>
      <c r="E168" s="57">
        <v>2177.9237</v>
      </c>
      <c r="F168" t="b">
        <v>1</v>
      </c>
    </row>
    <row r="169" spans="1:6" ht="12.75" customHeight="1">
      <c r="A169" t="s">
        <v>6</v>
      </c>
      <c r="B169" t="s">
        <v>76</v>
      </c>
      <c r="C169" t="s">
        <v>35</v>
      </c>
      <c r="D169" s="56">
        <v>41486</v>
      </c>
      <c r="E169" s="57">
        <v>1919.3409</v>
      </c>
      <c r="F169" t="b">
        <v>1</v>
      </c>
    </row>
    <row r="170" spans="1:6" ht="12.75" customHeight="1">
      <c r="A170" t="s">
        <v>6</v>
      </c>
      <c r="B170" t="s">
        <v>76</v>
      </c>
      <c r="C170" t="s">
        <v>35</v>
      </c>
      <c r="D170" s="56">
        <v>41517</v>
      </c>
      <c r="E170" s="57">
        <v>60.3307</v>
      </c>
      <c r="F170" t="b">
        <v>1</v>
      </c>
    </row>
    <row r="171" spans="1:6" ht="12.75" customHeight="1">
      <c r="A171" t="s">
        <v>6</v>
      </c>
      <c r="B171" t="s">
        <v>76</v>
      </c>
      <c r="C171" t="s">
        <v>35</v>
      </c>
      <c r="D171" s="56">
        <v>44196</v>
      </c>
      <c r="E171" s="57">
        <v>631.5841</v>
      </c>
      <c r="F171" t="b">
        <v>1</v>
      </c>
    </row>
    <row r="172" spans="1:6" ht="12.75" customHeight="1">
      <c r="A172" t="s">
        <v>6</v>
      </c>
      <c r="B172" t="s">
        <v>76</v>
      </c>
      <c r="C172" t="s">
        <v>138</v>
      </c>
      <c r="D172" s="56">
        <v>41486</v>
      </c>
      <c r="E172" s="57">
        <v>1681.8566</v>
      </c>
      <c r="F172" t="b">
        <v>1</v>
      </c>
    </row>
    <row r="173" spans="1:6" ht="12.75" customHeight="1">
      <c r="A173" t="s">
        <v>6</v>
      </c>
      <c r="B173" t="s">
        <v>76</v>
      </c>
      <c r="C173" t="s">
        <v>137</v>
      </c>
      <c r="D173" s="56">
        <v>41486</v>
      </c>
      <c r="E173" s="57">
        <v>1352.0766</v>
      </c>
      <c r="F173" t="b">
        <v>1</v>
      </c>
    </row>
    <row r="174" spans="1:6" ht="12.75" customHeight="1">
      <c r="A174" t="s">
        <v>6</v>
      </c>
      <c r="B174" t="s">
        <v>76</v>
      </c>
      <c r="C174" t="s">
        <v>137</v>
      </c>
      <c r="D174" s="56">
        <v>41517</v>
      </c>
      <c r="E174" s="57">
        <v>19.0473</v>
      </c>
      <c r="F174" t="b">
        <v>1</v>
      </c>
    </row>
    <row r="175" spans="1:6" ht="12.75" customHeight="1">
      <c r="A175" t="s">
        <v>6</v>
      </c>
      <c r="B175" t="s">
        <v>76</v>
      </c>
      <c r="C175" t="s">
        <v>147</v>
      </c>
      <c r="D175" s="56">
        <v>41486</v>
      </c>
      <c r="E175" s="57">
        <v>1484.7909</v>
      </c>
      <c r="F175" t="b">
        <v>1</v>
      </c>
    </row>
    <row r="176" spans="1:6" ht="12.75" customHeight="1">
      <c r="A176" t="s">
        <v>6</v>
      </c>
      <c r="B176" t="s">
        <v>76</v>
      </c>
      <c r="C176" t="s">
        <v>147</v>
      </c>
      <c r="D176" s="56">
        <v>41517</v>
      </c>
      <c r="E176" s="57">
        <v>88.5643</v>
      </c>
      <c r="F176" t="b">
        <v>1</v>
      </c>
    </row>
    <row r="177" spans="1:6" ht="12.75" customHeight="1">
      <c r="A177" t="s">
        <v>6</v>
      </c>
      <c r="B177" t="s">
        <v>76</v>
      </c>
      <c r="C177" t="s">
        <v>147</v>
      </c>
      <c r="D177" s="56">
        <v>44196</v>
      </c>
      <c r="E177" s="57">
        <v>726.7687</v>
      </c>
      <c r="F177" t="b">
        <v>1</v>
      </c>
    </row>
    <row r="178" spans="1:6" ht="12.75" customHeight="1">
      <c r="A178" t="s">
        <v>6</v>
      </c>
      <c r="B178" t="s">
        <v>78</v>
      </c>
      <c r="C178" t="s">
        <v>35</v>
      </c>
      <c r="D178" s="56">
        <v>41486</v>
      </c>
      <c r="E178" s="57">
        <v>1597.1689</v>
      </c>
      <c r="F178" t="b">
        <v>1</v>
      </c>
    </row>
    <row r="179" spans="1:6" ht="12.75" customHeight="1">
      <c r="A179" t="s">
        <v>6</v>
      </c>
      <c r="B179" t="s">
        <v>78</v>
      </c>
      <c r="C179" t="s">
        <v>35</v>
      </c>
      <c r="D179" s="56">
        <v>41517</v>
      </c>
      <c r="E179" s="57">
        <v>154.0215</v>
      </c>
      <c r="F179" t="b">
        <v>1</v>
      </c>
    </row>
    <row r="180" spans="1:6" ht="12.75" customHeight="1">
      <c r="A180" t="s">
        <v>6</v>
      </c>
      <c r="B180" t="s">
        <v>78</v>
      </c>
      <c r="C180" t="s">
        <v>35</v>
      </c>
      <c r="D180" s="56">
        <v>44196</v>
      </c>
      <c r="E180" s="57">
        <v>342.8121</v>
      </c>
      <c r="F180" t="b">
        <v>1</v>
      </c>
    </row>
    <row r="181" spans="1:6" ht="12.75" customHeight="1">
      <c r="A181" t="s">
        <v>6</v>
      </c>
      <c r="B181" t="s">
        <v>78</v>
      </c>
      <c r="C181" t="s">
        <v>138</v>
      </c>
      <c r="D181" s="56">
        <v>41486</v>
      </c>
      <c r="E181" s="57">
        <v>1778.2303</v>
      </c>
      <c r="F181" t="b">
        <v>1</v>
      </c>
    </row>
    <row r="182" spans="1:6" ht="12.75" customHeight="1">
      <c r="A182" t="s">
        <v>6</v>
      </c>
      <c r="B182" t="s">
        <v>78</v>
      </c>
      <c r="C182" t="s">
        <v>138</v>
      </c>
      <c r="D182" s="56">
        <v>41517</v>
      </c>
      <c r="E182" s="57">
        <v>102.5475</v>
      </c>
      <c r="F182" t="b">
        <v>1</v>
      </c>
    </row>
    <row r="183" spans="1:6" ht="12.75" customHeight="1">
      <c r="A183" t="s">
        <v>6</v>
      </c>
      <c r="B183" t="s">
        <v>78</v>
      </c>
      <c r="C183" t="s">
        <v>137</v>
      </c>
      <c r="D183" s="56">
        <v>41486</v>
      </c>
      <c r="E183" s="57">
        <v>2155.9153</v>
      </c>
      <c r="F183" t="b">
        <v>1</v>
      </c>
    </row>
    <row r="184" spans="1:6" ht="12.75" customHeight="1">
      <c r="A184" t="s">
        <v>6</v>
      </c>
      <c r="B184" t="s">
        <v>78</v>
      </c>
      <c r="C184" t="s">
        <v>137</v>
      </c>
      <c r="D184" s="56">
        <v>41517</v>
      </c>
      <c r="E184" s="57">
        <v>62.6083</v>
      </c>
      <c r="F184" t="b">
        <v>1</v>
      </c>
    </row>
    <row r="185" spans="1:6" ht="12.75" customHeight="1">
      <c r="A185" t="s">
        <v>6</v>
      </c>
      <c r="B185" t="s">
        <v>78</v>
      </c>
      <c r="C185" t="s">
        <v>147</v>
      </c>
      <c r="D185" s="56">
        <v>41486</v>
      </c>
      <c r="E185" s="57">
        <v>2155.9153</v>
      </c>
      <c r="F185" t="b">
        <v>1</v>
      </c>
    </row>
    <row r="186" spans="1:6" ht="12.75" customHeight="1">
      <c r="A186" t="s">
        <v>6</v>
      </c>
      <c r="B186" t="s">
        <v>78</v>
      </c>
      <c r="C186" t="s">
        <v>147</v>
      </c>
      <c r="D186" s="56">
        <v>41517</v>
      </c>
      <c r="E186" s="57">
        <v>81.4996</v>
      </c>
      <c r="F186" t="b">
        <v>1</v>
      </c>
    </row>
    <row r="187" spans="1:6" ht="12.75" customHeight="1">
      <c r="A187" t="s">
        <v>6</v>
      </c>
      <c r="B187" t="s">
        <v>78</v>
      </c>
      <c r="C187" t="s">
        <v>147</v>
      </c>
      <c r="D187" s="56">
        <v>44196</v>
      </c>
      <c r="E187" s="57">
        <v>297.1087</v>
      </c>
      <c r="F187" t="b">
        <v>1</v>
      </c>
    </row>
    <row r="188" spans="1:6" ht="12.75" customHeight="1">
      <c r="A188" t="s">
        <v>6</v>
      </c>
      <c r="B188" t="s">
        <v>80</v>
      </c>
      <c r="C188" t="s">
        <v>35</v>
      </c>
      <c r="D188" s="56">
        <v>41486</v>
      </c>
      <c r="E188" s="57">
        <v>90.3197</v>
      </c>
      <c r="F188" t="b">
        <v>1</v>
      </c>
    </row>
    <row r="189" spans="1:6" ht="12.75" customHeight="1">
      <c r="A189" t="s">
        <v>6</v>
      </c>
      <c r="B189" t="s">
        <v>80</v>
      </c>
      <c r="C189" t="s">
        <v>35</v>
      </c>
      <c r="D189" s="56">
        <v>44196</v>
      </c>
      <c r="E189" s="57">
        <v>297.4007</v>
      </c>
      <c r="F189" t="b">
        <v>1</v>
      </c>
    </row>
    <row r="190" spans="1:6" ht="12.75" customHeight="1">
      <c r="A190" t="s">
        <v>6</v>
      </c>
      <c r="B190" t="s">
        <v>80</v>
      </c>
      <c r="C190" t="s">
        <v>138</v>
      </c>
      <c r="D190" s="56">
        <v>41486</v>
      </c>
      <c r="E190" s="57">
        <v>291.2918</v>
      </c>
      <c r="F190" t="b">
        <v>1</v>
      </c>
    </row>
    <row r="191" spans="1:6" ht="12.75" customHeight="1">
      <c r="A191" t="s">
        <v>6</v>
      </c>
      <c r="B191" t="s">
        <v>80</v>
      </c>
      <c r="C191" t="s">
        <v>137</v>
      </c>
      <c r="D191" s="56">
        <v>41486</v>
      </c>
      <c r="E191" s="57">
        <v>358.5749</v>
      </c>
      <c r="F191" t="b">
        <v>1</v>
      </c>
    </row>
    <row r="192" spans="1:6" ht="12.75" customHeight="1">
      <c r="A192" t="s">
        <v>6</v>
      </c>
      <c r="B192" t="s">
        <v>80</v>
      </c>
      <c r="C192" t="s">
        <v>137</v>
      </c>
      <c r="D192" s="56">
        <v>41517</v>
      </c>
      <c r="E192" s="57">
        <v>2.9211</v>
      </c>
      <c r="F192" t="b">
        <v>1</v>
      </c>
    </row>
    <row r="193" spans="1:6" ht="12.75" customHeight="1">
      <c r="A193" t="s">
        <v>6</v>
      </c>
      <c r="B193" t="s">
        <v>80</v>
      </c>
      <c r="C193" t="s">
        <v>147</v>
      </c>
      <c r="D193" s="56">
        <v>41486</v>
      </c>
      <c r="E193" s="57">
        <v>358.5749</v>
      </c>
      <c r="F193" t="b">
        <v>1</v>
      </c>
    </row>
    <row r="194" spans="1:6" ht="12.75" customHeight="1">
      <c r="A194" t="s">
        <v>6</v>
      </c>
      <c r="B194" t="s">
        <v>80</v>
      </c>
      <c r="C194" t="s">
        <v>147</v>
      </c>
      <c r="D194" s="56">
        <v>41517</v>
      </c>
      <c r="E194" s="57">
        <v>25.1527</v>
      </c>
      <c r="F194" t="b">
        <v>1</v>
      </c>
    </row>
    <row r="195" spans="1:6" ht="12.75" customHeight="1">
      <c r="A195" t="s">
        <v>6</v>
      </c>
      <c r="B195" t="s">
        <v>80</v>
      </c>
      <c r="C195" t="s">
        <v>147</v>
      </c>
      <c r="D195" s="56">
        <v>44196</v>
      </c>
      <c r="E195" s="57">
        <v>73.7684</v>
      </c>
      <c r="F195" t="b">
        <v>1</v>
      </c>
    </row>
    <row r="196" spans="1:6" ht="12.75" customHeight="1">
      <c r="A196" t="s">
        <v>6</v>
      </c>
      <c r="B196" t="s">
        <v>59</v>
      </c>
      <c r="C196" t="s">
        <v>35</v>
      </c>
      <c r="D196" s="56">
        <v>41486</v>
      </c>
      <c r="E196" s="57">
        <v>1847.2259</v>
      </c>
      <c r="F196" t="b">
        <v>1</v>
      </c>
    </row>
    <row r="197" spans="1:6" ht="12.75" customHeight="1">
      <c r="A197" t="s">
        <v>6</v>
      </c>
      <c r="B197" t="s">
        <v>59</v>
      </c>
      <c r="C197" t="s">
        <v>35</v>
      </c>
      <c r="D197" s="56">
        <v>41517</v>
      </c>
      <c r="E197" s="57">
        <v>29.9287</v>
      </c>
      <c r="F197" t="b">
        <v>1</v>
      </c>
    </row>
    <row r="198" spans="1:6" ht="12.75" customHeight="1">
      <c r="A198" t="s">
        <v>6</v>
      </c>
      <c r="B198" t="s">
        <v>59</v>
      </c>
      <c r="C198" t="s">
        <v>35</v>
      </c>
      <c r="D198" s="56">
        <v>44196</v>
      </c>
      <c r="E198" s="57">
        <v>1433.8968</v>
      </c>
      <c r="F198" t="b">
        <v>1</v>
      </c>
    </row>
    <row r="199" spans="1:6" ht="12.75" customHeight="1">
      <c r="A199" t="s">
        <v>6</v>
      </c>
      <c r="B199" t="s">
        <v>59</v>
      </c>
      <c r="C199" t="s">
        <v>138</v>
      </c>
      <c r="D199" s="56">
        <v>41486</v>
      </c>
      <c r="E199" s="57">
        <v>1857.4168</v>
      </c>
      <c r="F199" t="b">
        <v>1</v>
      </c>
    </row>
    <row r="200" spans="1:6" ht="12.75" customHeight="1">
      <c r="A200" t="s">
        <v>6</v>
      </c>
      <c r="B200" t="s">
        <v>59</v>
      </c>
      <c r="C200" t="s">
        <v>137</v>
      </c>
      <c r="D200" s="56">
        <v>41486</v>
      </c>
      <c r="E200" s="57">
        <v>1967.5453</v>
      </c>
      <c r="F200" t="b">
        <v>1</v>
      </c>
    </row>
    <row r="201" spans="1:6" ht="12.75" customHeight="1">
      <c r="A201" t="s">
        <v>6</v>
      </c>
      <c r="B201" t="s">
        <v>59</v>
      </c>
      <c r="C201" t="s">
        <v>137</v>
      </c>
      <c r="D201" s="56">
        <v>41517</v>
      </c>
      <c r="E201" s="57">
        <v>68.3821</v>
      </c>
      <c r="F201" t="b">
        <v>1</v>
      </c>
    </row>
    <row r="202" spans="1:6" ht="12.75" customHeight="1">
      <c r="A202" t="s">
        <v>6</v>
      </c>
      <c r="B202" t="s">
        <v>59</v>
      </c>
      <c r="C202" t="s">
        <v>147</v>
      </c>
      <c r="D202" s="56">
        <v>41486</v>
      </c>
      <c r="E202" s="57">
        <v>1967.5453</v>
      </c>
      <c r="F202" t="b">
        <v>1</v>
      </c>
    </row>
    <row r="203" spans="1:6" ht="12.75" customHeight="1">
      <c r="A203" t="s">
        <v>6</v>
      </c>
      <c r="B203" t="s">
        <v>59</v>
      </c>
      <c r="C203" t="s">
        <v>147</v>
      </c>
      <c r="D203" s="56">
        <v>41517</v>
      </c>
      <c r="E203" s="57">
        <v>182.1401</v>
      </c>
      <c r="F203" t="b">
        <v>1</v>
      </c>
    </row>
    <row r="204" spans="1:6" ht="12.75" customHeight="1">
      <c r="A204" t="s">
        <v>6</v>
      </c>
      <c r="B204" t="s">
        <v>59</v>
      </c>
      <c r="C204" t="s">
        <v>147</v>
      </c>
      <c r="D204" s="56">
        <v>44196</v>
      </c>
      <c r="E204" s="57">
        <v>1339.242</v>
      </c>
      <c r="F204" t="b">
        <v>1</v>
      </c>
    </row>
    <row r="205" spans="1:6" ht="12.75" customHeight="1">
      <c r="A205" t="s">
        <v>109</v>
      </c>
      <c r="B205" t="s">
        <v>14</v>
      </c>
      <c r="C205" t="s">
        <v>35</v>
      </c>
      <c r="D205" s="56">
        <v>41486</v>
      </c>
      <c r="E205" s="57">
        <v>74.1034</v>
      </c>
      <c r="F205" t="b">
        <v>1</v>
      </c>
    </row>
    <row r="206" spans="1:6" ht="12.75" customHeight="1">
      <c r="A206" t="s">
        <v>109</v>
      </c>
      <c r="B206" t="s">
        <v>14</v>
      </c>
      <c r="C206" t="s">
        <v>35</v>
      </c>
      <c r="D206" s="56">
        <v>44196</v>
      </c>
      <c r="E206" s="57">
        <v>121.1333</v>
      </c>
      <c r="F206" t="b">
        <v>1</v>
      </c>
    </row>
    <row r="207" spans="1:6" ht="12.75" customHeight="1">
      <c r="A207" t="s">
        <v>109</v>
      </c>
      <c r="B207" t="s">
        <v>14</v>
      </c>
      <c r="C207" t="s">
        <v>138</v>
      </c>
      <c r="D207" s="56">
        <v>41486</v>
      </c>
      <c r="E207" s="57">
        <v>68.0914</v>
      </c>
      <c r="F207" t="b">
        <v>1</v>
      </c>
    </row>
    <row r="208" spans="1:6" ht="12.75" customHeight="1">
      <c r="A208" t="s">
        <v>109</v>
      </c>
      <c r="B208" t="s">
        <v>14</v>
      </c>
      <c r="C208" t="s">
        <v>137</v>
      </c>
      <c r="D208" s="56">
        <v>41486</v>
      </c>
      <c r="E208" s="57">
        <v>37.6091</v>
      </c>
      <c r="F208" t="b">
        <v>1</v>
      </c>
    </row>
    <row r="209" spans="1:6" ht="12.75" customHeight="1">
      <c r="A209" t="s">
        <v>109</v>
      </c>
      <c r="B209" t="s">
        <v>14</v>
      </c>
      <c r="C209" t="s">
        <v>147</v>
      </c>
      <c r="D209" s="56">
        <v>41486</v>
      </c>
      <c r="E209" s="57">
        <v>93.0027</v>
      </c>
      <c r="F209" t="b">
        <v>1</v>
      </c>
    </row>
    <row r="210" spans="1:6" ht="12.75" customHeight="1">
      <c r="A210" t="s">
        <v>109</v>
      </c>
      <c r="B210" t="s">
        <v>14</v>
      </c>
      <c r="C210" t="s">
        <v>147</v>
      </c>
      <c r="D210" s="56">
        <v>41517</v>
      </c>
      <c r="E210" s="57">
        <v>7.4309</v>
      </c>
      <c r="F210" t="b">
        <v>1</v>
      </c>
    </row>
    <row r="211" spans="1:6" ht="12.75" customHeight="1">
      <c r="A211" t="s">
        <v>109</v>
      </c>
      <c r="B211" t="s">
        <v>14</v>
      </c>
      <c r="C211" t="s">
        <v>147</v>
      </c>
      <c r="D211" s="56">
        <v>44196</v>
      </c>
      <c r="E211" s="57">
        <v>64.1755</v>
      </c>
      <c r="F211" t="b">
        <v>1</v>
      </c>
    </row>
    <row r="212" spans="1:6" ht="12.75" customHeight="1">
      <c r="A212" t="s">
        <v>109</v>
      </c>
      <c r="B212" t="s">
        <v>133</v>
      </c>
      <c r="C212" t="s">
        <v>35</v>
      </c>
      <c r="D212" s="56">
        <v>41486</v>
      </c>
      <c r="E212" s="57">
        <v>4.7648</v>
      </c>
      <c r="F212" t="b">
        <v>1</v>
      </c>
    </row>
    <row r="213" spans="1:6" ht="12.75" customHeight="1">
      <c r="A213" t="s">
        <v>109</v>
      </c>
      <c r="B213" t="s">
        <v>133</v>
      </c>
      <c r="C213" t="s">
        <v>35</v>
      </c>
      <c r="D213" s="56">
        <v>44196</v>
      </c>
      <c r="E213" s="57">
        <v>74.417</v>
      </c>
      <c r="F213" t="b">
        <v>1</v>
      </c>
    </row>
    <row r="214" spans="1:6" ht="12.75" customHeight="1">
      <c r="A214" t="s">
        <v>109</v>
      </c>
      <c r="B214" t="s">
        <v>133</v>
      </c>
      <c r="C214" t="s">
        <v>138</v>
      </c>
      <c r="D214" s="56">
        <v>41486</v>
      </c>
      <c r="E214" s="57">
        <v>54.7726</v>
      </c>
      <c r="F214" t="b">
        <v>1</v>
      </c>
    </row>
    <row r="215" spans="1:6" ht="12.75" customHeight="1">
      <c r="A215" t="s">
        <v>109</v>
      </c>
      <c r="B215" t="s">
        <v>133</v>
      </c>
      <c r="C215" t="s">
        <v>137</v>
      </c>
      <c r="D215" s="56">
        <v>41486</v>
      </c>
      <c r="E215" s="57">
        <v>43.828</v>
      </c>
      <c r="F215" t="b">
        <v>1</v>
      </c>
    </row>
    <row r="216" spans="1:6" ht="12.75" customHeight="1">
      <c r="A216" t="s">
        <v>109</v>
      </c>
      <c r="B216" t="s">
        <v>133</v>
      </c>
      <c r="C216" t="s">
        <v>137</v>
      </c>
      <c r="D216" s="56">
        <v>41517</v>
      </c>
      <c r="E216" s="57">
        <v>6.1738</v>
      </c>
      <c r="F216" t="b">
        <v>1</v>
      </c>
    </row>
    <row r="217" spans="1:6" ht="12.75" customHeight="1">
      <c r="A217" t="s">
        <v>109</v>
      </c>
      <c r="B217" t="s">
        <v>133</v>
      </c>
      <c r="C217" t="s">
        <v>147</v>
      </c>
      <c r="D217" s="56">
        <v>41486</v>
      </c>
      <c r="E217" s="57">
        <v>43.828</v>
      </c>
      <c r="F217" t="b">
        <v>1</v>
      </c>
    </row>
    <row r="218" spans="1:6" ht="12.75" customHeight="1">
      <c r="A218" t="s">
        <v>109</v>
      </c>
      <c r="B218" t="s">
        <v>133</v>
      </c>
      <c r="C218" t="s">
        <v>147</v>
      </c>
      <c r="D218" s="56">
        <v>41517</v>
      </c>
      <c r="E218" s="57">
        <v>21.8405</v>
      </c>
      <c r="F218" t="b">
        <v>1</v>
      </c>
    </row>
    <row r="219" spans="1:6" ht="12.75" customHeight="1">
      <c r="A219" t="s">
        <v>109</v>
      </c>
      <c r="B219" t="s">
        <v>133</v>
      </c>
      <c r="C219" t="s">
        <v>147</v>
      </c>
      <c r="D219" s="56">
        <v>44196</v>
      </c>
      <c r="E219" s="57">
        <v>78.3333</v>
      </c>
      <c r="F219" t="b">
        <v>1</v>
      </c>
    </row>
    <row r="220" spans="1:6" ht="12.75" customHeight="1">
      <c r="A220" t="s">
        <v>109</v>
      </c>
      <c r="B220" t="s">
        <v>97</v>
      </c>
      <c r="C220" t="s">
        <v>35</v>
      </c>
      <c r="D220" s="56">
        <v>41486</v>
      </c>
      <c r="E220" s="57">
        <v>41.0294</v>
      </c>
      <c r="F220" t="b">
        <v>1</v>
      </c>
    </row>
    <row r="221" spans="1:6" ht="12.75" customHeight="1">
      <c r="A221" t="s">
        <v>109</v>
      </c>
      <c r="B221" t="s">
        <v>97</v>
      </c>
      <c r="C221" t="s">
        <v>35</v>
      </c>
      <c r="D221" s="56">
        <v>44196</v>
      </c>
      <c r="E221" s="57">
        <v>61.2594</v>
      </c>
      <c r="F221" t="b">
        <v>1</v>
      </c>
    </row>
    <row r="222" spans="1:6" ht="12.75" customHeight="1">
      <c r="A222" t="s">
        <v>109</v>
      </c>
      <c r="B222" t="s">
        <v>97</v>
      </c>
      <c r="C222" t="s">
        <v>138</v>
      </c>
      <c r="D222" s="56">
        <v>41486</v>
      </c>
      <c r="E222" s="57">
        <v>47.6224</v>
      </c>
      <c r="F222" t="b">
        <v>1</v>
      </c>
    </row>
    <row r="223" spans="1:6" ht="12.75" customHeight="1">
      <c r="A223" t="s">
        <v>109</v>
      </c>
      <c r="B223" t="s">
        <v>97</v>
      </c>
      <c r="C223" t="s">
        <v>138</v>
      </c>
      <c r="D223" s="56">
        <v>41517</v>
      </c>
      <c r="E223" s="57">
        <v>8.4305</v>
      </c>
      <c r="F223" t="b">
        <v>1</v>
      </c>
    </row>
    <row r="224" spans="1:6" ht="12.75" customHeight="1">
      <c r="A224" t="s">
        <v>109</v>
      </c>
      <c r="B224" t="s">
        <v>97</v>
      </c>
      <c r="C224" t="s">
        <v>137</v>
      </c>
      <c r="D224" s="56">
        <v>41486</v>
      </c>
      <c r="E224" s="57">
        <v>59.4609</v>
      </c>
      <c r="F224" t="b">
        <v>1</v>
      </c>
    </row>
    <row r="225" spans="1:6" ht="12.75" customHeight="1">
      <c r="A225" t="s">
        <v>109</v>
      </c>
      <c r="B225" t="s">
        <v>97</v>
      </c>
      <c r="C225" t="s">
        <v>137</v>
      </c>
      <c r="D225" s="56">
        <v>41517</v>
      </c>
      <c r="E225" s="57">
        <v>9.0878</v>
      </c>
      <c r="F225" t="b">
        <v>1</v>
      </c>
    </row>
    <row r="226" spans="1:6" ht="12.75" customHeight="1">
      <c r="A226" t="s">
        <v>109</v>
      </c>
      <c r="B226" t="s">
        <v>97</v>
      </c>
      <c r="C226" t="s">
        <v>147</v>
      </c>
      <c r="D226" s="56">
        <v>41486</v>
      </c>
      <c r="E226" s="57">
        <v>72.613</v>
      </c>
      <c r="F226" t="b">
        <v>1</v>
      </c>
    </row>
    <row r="227" spans="1:6" ht="12.75" customHeight="1">
      <c r="A227" t="s">
        <v>109</v>
      </c>
      <c r="B227" t="s">
        <v>97</v>
      </c>
      <c r="C227" t="s">
        <v>147</v>
      </c>
      <c r="D227" s="56">
        <v>41517</v>
      </c>
      <c r="E227" s="57">
        <v>22.24</v>
      </c>
      <c r="F227" t="b">
        <v>1</v>
      </c>
    </row>
    <row r="228" spans="1:6" ht="12.75" customHeight="1">
      <c r="A228" t="s">
        <v>109</v>
      </c>
      <c r="B228" t="s">
        <v>97</v>
      </c>
      <c r="C228" t="s">
        <v>147</v>
      </c>
      <c r="D228" s="56">
        <v>44196</v>
      </c>
      <c r="E228" s="57">
        <v>28.6957</v>
      </c>
      <c r="F228" t="b">
        <v>1</v>
      </c>
    </row>
    <row r="229" spans="1:6" ht="12.75" customHeight="1">
      <c r="A229" t="s">
        <v>62</v>
      </c>
      <c r="B229" t="s">
        <v>43</v>
      </c>
      <c r="C229" t="s">
        <v>35</v>
      </c>
      <c r="D229" s="56">
        <v>41486</v>
      </c>
      <c r="E229" s="57">
        <v>792.1927</v>
      </c>
      <c r="F229" t="b">
        <v>1</v>
      </c>
    </row>
    <row r="230" spans="1:6" ht="12.75" customHeight="1">
      <c r="A230" t="s">
        <v>62</v>
      </c>
      <c r="B230" t="s">
        <v>43</v>
      </c>
      <c r="C230" t="s">
        <v>35</v>
      </c>
      <c r="D230" s="56">
        <v>41517</v>
      </c>
      <c r="E230" s="57">
        <v>43.3969</v>
      </c>
      <c r="F230" t="b">
        <v>1</v>
      </c>
    </row>
    <row r="231" spans="1:6" ht="12.75" customHeight="1">
      <c r="A231" t="s">
        <v>62</v>
      </c>
      <c r="B231" t="s">
        <v>43</v>
      </c>
      <c r="C231" t="s">
        <v>138</v>
      </c>
      <c r="D231" s="56">
        <v>41486</v>
      </c>
      <c r="E231" s="57">
        <v>694.9038</v>
      </c>
      <c r="F231" t="b">
        <v>1</v>
      </c>
    </row>
    <row r="232" spans="1:6" ht="12.75" customHeight="1">
      <c r="A232" t="s">
        <v>62</v>
      </c>
      <c r="B232" t="s">
        <v>43</v>
      </c>
      <c r="C232" t="s">
        <v>138</v>
      </c>
      <c r="D232" s="56">
        <v>41517</v>
      </c>
      <c r="E232" s="57">
        <v>11.4002</v>
      </c>
      <c r="F232" t="b">
        <v>1</v>
      </c>
    </row>
    <row r="233" spans="1:6" ht="12.75" customHeight="1">
      <c r="A233" t="s">
        <v>62</v>
      </c>
      <c r="B233" t="s">
        <v>43</v>
      </c>
      <c r="C233" t="s">
        <v>137</v>
      </c>
      <c r="D233" s="56">
        <v>41486</v>
      </c>
      <c r="E233" s="57">
        <v>559.3949</v>
      </c>
      <c r="F233" t="b">
        <v>1</v>
      </c>
    </row>
    <row r="234" spans="1:6" ht="12.75" customHeight="1">
      <c r="A234" t="s">
        <v>62</v>
      </c>
      <c r="B234" t="s">
        <v>43</v>
      </c>
      <c r="C234" t="s">
        <v>137</v>
      </c>
      <c r="D234" s="56">
        <v>41517</v>
      </c>
      <c r="E234" s="57">
        <v>22.4766</v>
      </c>
      <c r="F234" t="b">
        <v>1</v>
      </c>
    </row>
    <row r="235" spans="1:6" ht="12.75" customHeight="1">
      <c r="A235" t="s">
        <v>62</v>
      </c>
      <c r="B235" t="s">
        <v>43</v>
      </c>
      <c r="C235" t="s">
        <v>147</v>
      </c>
      <c r="D235" s="56">
        <v>41486</v>
      </c>
      <c r="E235" s="57">
        <v>559.3949</v>
      </c>
      <c r="F235" t="b">
        <v>1</v>
      </c>
    </row>
    <row r="236" spans="1:6" ht="12.75" customHeight="1">
      <c r="A236" t="s">
        <v>62</v>
      </c>
      <c r="B236" t="s">
        <v>43</v>
      </c>
      <c r="C236" t="s">
        <v>147</v>
      </c>
      <c r="D236" s="56">
        <v>41517</v>
      </c>
      <c r="E236" s="57">
        <v>57.3305</v>
      </c>
      <c r="F236" t="b">
        <v>1</v>
      </c>
    </row>
    <row r="237" spans="1:6" ht="12.75" customHeight="1">
      <c r="A237" t="s">
        <v>62</v>
      </c>
      <c r="B237" t="s">
        <v>43</v>
      </c>
      <c r="C237" t="s">
        <v>147</v>
      </c>
      <c r="D237" s="56">
        <v>44196</v>
      </c>
      <c r="E237" s="57">
        <v>106.1461</v>
      </c>
      <c r="F237" t="b">
        <v>1</v>
      </c>
    </row>
    <row r="238" spans="1:6" ht="12.75" customHeight="1">
      <c r="A238" t="s">
        <v>62</v>
      </c>
      <c r="B238" t="s">
        <v>70</v>
      </c>
      <c r="C238" t="s">
        <v>35</v>
      </c>
      <c r="D238" s="56">
        <v>41486</v>
      </c>
      <c r="E238" s="57">
        <v>1127.6562</v>
      </c>
      <c r="F238" t="b">
        <v>1</v>
      </c>
    </row>
    <row r="239" spans="1:6" ht="12.75" customHeight="1">
      <c r="A239" t="s">
        <v>62</v>
      </c>
      <c r="B239" t="s">
        <v>70</v>
      </c>
      <c r="C239" t="s">
        <v>35</v>
      </c>
      <c r="D239" s="56">
        <v>41517</v>
      </c>
      <c r="E239" s="57">
        <v>2.5008</v>
      </c>
      <c r="F239" t="b">
        <v>1</v>
      </c>
    </row>
    <row r="240" spans="1:6" ht="12.75" customHeight="1">
      <c r="A240" t="s">
        <v>62</v>
      </c>
      <c r="B240" t="s">
        <v>70</v>
      </c>
      <c r="C240" t="s">
        <v>35</v>
      </c>
      <c r="D240" s="56">
        <v>44196</v>
      </c>
      <c r="E240" s="57">
        <v>6.5004</v>
      </c>
      <c r="F240" t="b">
        <v>1</v>
      </c>
    </row>
    <row r="241" spans="1:6" ht="12.75" customHeight="1">
      <c r="A241" t="s">
        <v>62</v>
      </c>
      <c r="B241" t="s">
        <v>70</v>
      </c>
      <c r="C241" t="s">
        <v>138</v>
      </c>
      <c r="D241" s="56">
        <v>41486</v>
      </c>
      <c r="E241" s="57">
        <v>1030.6938</v>
      </c>
      <c r="F241" t="b">
        <v>1</v>
      </c>
    </row>
    <row r="242" spans="1:6" ht="12.75" customHeight="1">
      <c r="A242" t="s">
        <v>62</v>
      </c>
      <c r="B242" t="s">
        <v>70</v>
      </c>
      <c r="C242" t="s">
        <v>138</v>
      </c>
      <c r="D242" s="56">
        <v>41517</v>
      </c>
      <c r="E242" s="57">
        <v>20.0451</v>
      </c>
      <c r="F242" t="b">
        <v>1</v>
      </c>
    </row>
    <row r="243" spans="1:6" ht="12.75" customHeight="1">
      <c r="A243" t="s">
        <v>62</v>
      </c>
      <c r="B243" t="s">
        <v>70</v>
      </c>
      <c r="C243" t="s">
        <v>137</v>
      </c>
      <c r="D243" s="56">
        <v>41486</v>
      </c>
      <c r="E243" s="57">
        <v>1400.0426</v>
      </c>
      <c r="F243" t="b">
        <v>1</v>
      </c>
    </row>
    <row r="244" spans="1:6" ht="12.75" customHeight="1">
      <c r="A244" t="s">
        <v>62</v>
      </c>
      <c r="B244" t="s">
        <v>70</v>
      </c>
      <c r="C244" t="s">
        <v>137</v>
      </c>
      <c r="D244" s="56">
        <v>41517</v>
      </c>
      <c r="E244" s="57">
        <v>25.7537</v>
      </c>
      <c r="F244" t="b">
        <v>1</v>
      </c>
    </row>
    <row r="245" spans="1:6" ht="12.75" customHeight="1">
      <c r="A245" t="s">
        <v>62</v>
      </c>
      <c r="B245" t="s">
        <v>70</v>
      </c>
      <c r="C245" t="s">
        <v>147</v>
      </c>
      <c r="D245" s="56">
        <v>41486</v>
      </c>
      <c r="E245" s="57">
        <v>1400.0426</v>
      </c>
      <c r="F245" t="b">
        <v>1</v>
      </c>
    </row>
    <row r="246" spans="1:6" ht="12.75" customHeight="1">
      <c r="A246" t="s">
        <v>62</v>
      </c>
      <c r="B246" t="s">
        <v>70</v>
      </c>
      <c r="C246" t="s">
        <v>147</v>
      </c>
      <c r="D246" s="56">
        <v>41517</v>
      </c>
      <c r="E246" s="57">
        <v>189.0614</v>
      </c>
      <c r="F246" t="b">
        <v>1</v>
      </c>
    </row>
    <row r="247" spans="1:6" ht="12.75" customHeight="1">
      <c r="A247" t="s">
        <v>62</v>
      </c>
      <c r="B247" t="s">
        <v>70</v>
      </c>
      <c r="C247" t="s">
        <v>147</v>
      </c>
      <c r="D247" s="56">
        <v>44196</v>
      </c>
      <c r="E247" s="57">
        <v>29.6923</v>
      </c>
      <c r="F247" t="b">
        <v>1</v>
      </c>
    </row>
    <row r="248" spans="1:6" ht="12.75" customHeight="1">
      <c r="A248" t="s">
        <v>1</v>
      </c>
      <c r="B248" t="s">
        <v>19</v>
      </c>
      <c r="C248" t="s">
        <v>35</v>
      </c>
      <c r="D248" s="56">
        <v>41486</v>
      </c>
      <c r="E248" s="57">
        <v>2699.422</v>
      </c>
      <c r="F248" t="b">
        <v>1</v>
      </c>
    </row>
    <row r="249" spans="1:6" ht="12.75" customHeight="1">
      <c r="A249" t="s">
        <v>1</v>
      </c>
      <c r="B249" t="s">
        <v>19</v>
      </c>
      <c r="C249" t="s">
        <v>35</v>
      </c>
      <c r="D249" s="56">
        <v>41517</v>
      </c>
      <c r="E249" s="57">
        <v>165.6513</v>
      </c>
      <c r="F249" t="b">
        <v>1</v>
      </c>
    </row>
    <row r="250" spans="1:6" ht="12.75" customHeight="1">
      <c r="A250" t="s">
        <v>1</v>
      </c>
      <c r="B250" t="s">
        <v>19</v>
      </c>
      <c r="C250" t="s">
        <v>35</v>
      </c>
      <c r="D250" s="56">
        <v>44196</v>
      </c>
      <c r="E250" s="57">
        <v>2870.4182</v>
      </c>
      <c r="F250" t="b">
        <v>1</v>
      </c>
    </row>
    <row r="251" spans="1:6" ht="12.75" customHeight="1">
      <c r="A251" t="s">
        <v>1</v>
      </c>
      <c r="B251" t="s">
        <v>19</v>
      </c>
      <c r="C251" t="s">
        <v>138</v>
      </c>
      <c r="D251" s="56">
        <v>41486</v>
      </c>
      <c r="E251" s="57">
        <v>3121.7145</v>
      </c>
      <c r="F251" t="b">
        <v>1</v>
      </c>
    </row>
    <row r="252" spans="1:6" ht="12.75" customHeight="1">
      <c r="A252" t="s">
        <v>1</v>
      </c>
      <c r="B252" t="s">
        <v>19</v>
      </c>
      <c r="C252" t="s">
        <v>138</v>
      </c>
      <c r="D252" s="56">
        <v>41517</v>
      </c>
      <c r="E252" s="57">
        <v>124.3618</v>
      </c>
      <c r="F252" t="b">
        <v>1</v>
      </c>
    </row>
    <row r="253" spans="1:6" ht="12.75" customHeight="1">
      <c r="A253" t="s">
        <v>1</v>
      </c>
      <c r="B253" t="s">
        <v>19</v>
      </c>
      <c r="C253" t="s">
        <v>137</v>
      </c>
      <c r="D253" s="56">
        <v>41486</v>
      </c>
      <c r="E253" s="57">
        <v>2621.858</v>
      </c>
      <c r="F253" t="b">
        <v>1</v>
      </c>
    </row>
    <row r="254" spans="1:6" ht="12.75" customHeight="1">
      <c r="A254" t="s">
        <v>1</v>
      </c>
      <c r="B254" t="s">
        <v>19</v>
      </c>
      <c r="C254" t="s">
        <v>137</v>
      </c>
      <c r="D254" s="56">
        <v>41517</v>
      </c>
      <c r="E254" s="57">
        <v>49.5484</v>
      </c>
      <c r="F254" t="b">
        <v>1</v>
      </c>
    </row>
    <row r="255" spans="1:6" ht="12.75" customHeight="1">
      <c r="A255" t="s">
        <v>1</v>
      </c>
      <c r="B255" t="s">
        <v>19</v>
      </c>
      <c r="C255" t="s">
        <v>147</v>
      </c>
      <c r="D255" s="56">
        <v>41486</v>
      </c>
      <c r="E255" s="57">
        <v>2621.858</v>
      </c>
      <c r="F255" t="b">
        <v>1</v>
      </c>
    </row>
    <row r="256" spans="1:6" ht="12.75" customHeight="1">
      <c r="A256" t="s">
        <v>1</v>
      </c>
      <c r="B256" t="s">
        <v>19</v>
      </c>
      <c r="C256" t="s">
        <v>147</v>
      </c>
      <c r="D256" s="56">
        <v>41517</v>
      </c>
      <c r="E256" s="57">
        <v>246.5519</v>
      </c>
      <c r="F256" t="b">
        <v>1</v>
      </c>
    </row>
    <row r="257" spans="1:6" ht="12.75" customHeight="1">
      <c r="A257" t="s">
        <v>1</v>
      </c>
      <c r="B257" t="s">
        <v>19</v>
      </c>
      <c r="C257" t="s">
        <v>147</v>
      </c>
      <c r="D257" s="56">
        <v>44196</v>
      </c>
      <c r="E257" s="57">
        <v>2372.9965</v>
      </c>
      <c r="F257" t="b">
        <v>1</v>
      </c>
    </row>
    <row r="258" spans="1:6" ht="12.75" customHeight="1">
      <c r="A258" t="s">
        <v>1</v>
      </c>
      <c r="B258" t="s">
        <v>15</v>
      </c>
      <c r="C258" t="s">
        <v>35</v>
      </c>
      <c r="D258" s="56">
        <v>41486</v>
      </c>
      <c r="E258" s="57">
        <v>1728.5767</v>
      </c>
      <c r="F258" t="b">
        <v>1</v>
      </c>
    </row>
    <row r="259" spans="1:6" ht="12.75" customHeight="1">
      <c r="A259" t="s">
        <v>1</v>
      </c>
      <c r="B259" t="s">
        <v>15</v>
      </c>
      <c r="C259" t="s">
        <v>35</v>
      </c>
      <c r="D259" s="56">
        <v>41517</v>
      </c>
      <c r="E259" s="57">
        <v>158.2026</v>
      </c>
      <c r="F259" t="b">
        <v>1</v>
      </c>
    </row>
    <row r="260" spans="1:6" ht="12.75" customHeight="1">
      <c r="A260" t="s">
        <v>1</v>
      </c>
      <c r="B260" t="s">
        <v>15</v>
      </c>
      <c r="C260" t="s">
        <v>35</v>
      </c>
      <c r="D260" s="56">
        <v>44196</v>
      </c>
      <c r="E260" s="57">
        <v>519.6035</v>
      </c>
      <c r="F260" t="b">
        <v>1</v>
      </c>
    </row>
    <row r="261" spans="1:6" ht="12.75" customHeight="1">
      <c r="A261" t="s">
        <v>1</v>
      </c>
      <c r="B261" t="s">
        <v>15</v>
      </c>
      <c r="C261" t="s">
        <v>138</v>
      </c>
      <c r="D261" s="56">
        <v>41486</v>
      </c>
      <c r="E261" s="57">
        <v>1411.6388</v>
      </c>
      <c r="F261" t="b">
        <v>1</v>
      </c>
    </row>
    <row r="262" spans="1:6" ht="12.75" customHeight="1">
      <c r="A262" t="s">
        <v>1</v>
      </c>
      <c r="B262" t="s">
        <v>15</v>
      </c>
      <c r="C262" t="s">
        <v>138</v>
      </c>
      <c r="D262" s="56">
        <v>41517</v>
      </c>
      <c r="E262" s="57">
        <v>90.2969</v>
      </c>
      <c r="F262" t="b">
        <v>1</v>
      </c>
    </row>
    <row r="263" spans="1:6" ht="12.75" customHeight="1">
      <c r="A263" t="s">
        <v>1</v>
      </c>
      <c r="B263" t="s">
        <v>15</v>
      </c>
      <c r="C263" t="s">
        <v>137</v>
      </c>
      <c r="D263" s="56">
        <v>41486</v>
      </c>
      <c r="E263" s="57">
        <v>1918.1293</v>
      </c>
      <c r="F263" t="b">
        <v>1</v>
      </c>
    </row>
    <row r="264" spans="1:6" ht="12.75" customHeight="1">
      <c r="A264" t="s">
        <v>1</v>
      </c>
      <c r="B264" t="s">
        <v>15</v>
      </c>
      <c r="C264" t="s">
        <v>137</v>
      </c>
      <c r="D264" s="56">
        <v>41517</v>
      </c>
      <c r="E264" s="57">
        <v>186.4943</v>
      </c>
      <c r="F264" t="b">
        <v>1</v>
      </c>
    </row>
    <row r="265" spans="1:6" ht="12.75" customHeight="1">
      <c r="A265" t="s">
        <v>1</v>
      </c>
      <c r="B265" t="s">
        <v>15</v>
      </c>
      <c r="C265" t="s">
        <v>147</v>
      </c>
      <c r="D265" s="56">
        <v>41486</v>
      </c>
      <c r="E265" s="57">
        <v>1918.1293</v>
      </c>
      <c r="F265" t="b">
        <v>1</v>
      </c>
    </row>
    <row r="266" spans="1:6" ht="12.75" customHeight="1">
      <c r="A266" t="s">
        <v>1</v>
      </c>
      <c r="B266" t="s">
        <v>15</v>
      </c>
      <c r="C266" t="s">
        <v>147</v>
      </c>
      <c r="D266" s="56">
        <v>41517</v>
      </c>
      <c r="E266" s="57">
        <v>261.9771</v>
      </c>
      <c r="F266" t="b">
        <v>1</v>
      </c>
    </row>
    <row r="267" spans="1:6" ht="12.75" customHeight="1">
      <c r="A267" t="s">
        <v>1</v>
      </c>
      <c r="B267" t="s">
        <v>15</v>
      </c>
      <c r="C267" t="s">
        <v>147</v>
      </c>
      <c r="D267" s="56">
        <v>44196</v>
      </c>
      <c r="E267" s="57">
        <v>919.5172</v>
      </c>
      <c r="F267" t="b">
        <v>1</v>
      </c>
    </row>
    <row r="268" spans="1:6" ht="12.75" customHeight="1">
      <c r="A268" t="s">
        <v>1</v>
      </c>
      <c r="B268" t="s">
        <v>152</v>
      </c>
      <c r="C268" t="s">
        <v>35</v>
      </c>
      <c r="D268" s="56">
        <v>41486</v>
      </c>
      <c r="E268" s="57">
        <v>993.1035</v>
      </c>
      <c r="F268" t="b">
        <v>1</v>
      </c>
    </row>
    <row r="269" spans="1:6" ht="12.75" customHeight="1">
      <c r="A269" t="s">
        <v>1</v>
      </c>
      <c r="B269" t="s">
        <v>152</v>
      </c>
      <c r="C269" t="s">
        <v>35</v>
      </c>
      <c r="D269" s="56">
        <v>41517</v>
      </c>
      <c r="E269" s="57">
        <v>62.996</v>
      </c>
      <c r="F269" t="b">
        <v>1</v>
      </c>
    </row>
    <row r="270" spans="1:6" ht="12.75" customHeight="1">
      <c r="A270" t="s">
        <v>1</v>
      </c>
      <c r="B270" t="s">
        <v>152</v>
      </c>
      <c r="C270" t="s">
        <v>35</v>
      </c>
      <c r="D270" s="56">
        <v>44196</v>
      </c>
      <c r="E270" s="57">
        <v>849.4844</v>
      </c>
      <c r="F270" t="b">
        <v>1</v>
      </c>
    </row>
    <row r="271" spans="1:6" ht="12.75" customHeight="1">
      <c r="A271" t="s">
        <v>1</v>
      </c>
      <c r="B271" t="s">
        <v>152</v>
      </c>
      <c r="C271" t="s">
        <v>138</v>
      </c>
      <c r="D271" s="56">
        <v>41486</v>
      </c>
      <c r="E271" s="57">
        <v>634.4121</v>
      </c>
      <c r="F271" t="b">
        <v>1</v>
      </c>
    </row>
    <row r="272" spans="1:6" ht="12.75" customHeight="1">
      <c r="A272" t="s">
        <v>1</v>
      </c>
      <c r="B272" t="s">
        <v>152</v>
      </c>
      <c r="C272" t="s">
        <v>138</v>
      </c>
      <c r="D272" s="56">
        <v>41517</v>
      </c>
      <c r="E272" s="57">
        <v>95.228</v>
      </c>
      <c r="F272" t="b">
        <v>1</v>
      </c>
    </row>
    <row r="273" spans="1:6" ht="12.75" customHeight="1">
      <c r="A273" t="s">
        <v>1</v>
      </c>
      <c r="B273" t="s">
        <v>152</v>
      </c>
      <c r="C273" t="s">
        <v>137</v>
      </c>
      <c r="D273" s="56">
        <v>41486</v>
      </c>
      <c r="E273" s="57">
        <v>628.507</v>
      </c>
      <c r="F273" t="b">
        <v>1</v>
      </c>
    </row>
    <row r="274" spans="1:6" ht="12.75" customHeight="1">
      <c r="A274" t="s">
        <v>1</v>
      </c>
      <c r="B274" t="s">
        <v>152</v>
      </c>
      <c r="C274" t="s">
        <v>137</v>
      </c>
      <c r="D274" s="56">
        <v>41517</v>
      </c>
      <c r="E274" s="57">
        <v>89.1324</v>
      </c>
      <c r="F274" t="b">
        <v>1</v>
      </c>
    </row>
    <row r="275" spans="1:6" ht="12.75" customHeight="1">
      <c r="A275" t="s">
        <v>1</v>
      </c>
      <c r="B275" t="s">
        <v>152</v>
      </c>
      <c r="C275" t="s">
        <v>147</v>
      </c>
      <c r="D275" s="56">
        <v>41486</v>
      </c>
      <c r="E275" s="57">
        <v>628.507</v>
      </c>
      <c r="F275" t="b">
        <v>1</v>
      </c>
    </row>
    <row r="276" spans="1:6" ht="12.75" customHeight="1">
      <c r="A276" t="s">
        <v>1</v>
      </c>
      <c r="B276" t="s">
        <v>152</v>
      </c>
      <c r="C276" t="s">
        <v>147</v>
      </c>
      <c r="D276" s="56">
        <v>41517</v>
      </c>
      <c r="E276" s="57">
        <v>204.9176</v>
      </c>
      <c r="F276" t="b">
        <v>1</v>
      </c>
    </row>
    <row r="277" spans="1:6" ht="12.75" customHeight="1">
      <c r="A277" t="s">
        <v>1</v>
      </c>
      <c r="B277" t="s">
        <v>152</v>
      </c>
      <c r="C277" t="s">
        <v>147</v>
      </c>
      <c r="D277" s="56">
        <v>44196</v>
      </c>
      <c r="E277" s="57">
        <v>1305.2148</v>
      </c>
      <c r="F277" t="b">
        <v>1</v>
      </c>
    </row>
    <row r="278" spans="1:6" ht="12.75" customHeight="1">
      <c r="A278" t="s">
        <v>47</v>
      </c>
      <c r="B278" t="s">
        <v>44</v>
      </c>
      <c r="C278" t="s">
        <v>35</v>
      </c>
      <c r="D278" s="56">
        <v>41486</v>
      </c>
      <c r="E278" s="57">
        <v>214.1047</v>
      </c>
      <c r="F278" t="b">
        <v>1</v>
      </c>
    </row>
    <row r="279" spans="1:6" ht="12.75" customHeight="1">
      <c r="A279" t="s">
        <v>47</v>
      </c>
      <c r="B279" t="s">
        <v>44</v>
      </c>
      <c r="C279" t="s">
        <v>35</v>
      </c>
      <c r="D279" s="56">
        <v>41517</v>
      </c>
      <c r="E279" s="57">
        <v>7.7754</v>
      </c>
      <c r="F279" t="b">
        <v>1</v>
      </c>
    </row>
    <row r="280" spans="1:6" ht="12.75" customHeight="1">
      <c r="A280" t="s">
        <v>47</v>
      </c>
      <c r="B280" t="s">
        <v>44</v>
      </c>
      <c r="C280" t="s">
        <v>35</v>
      </c>
      <c r="D280" s="56">
        <v>44196</v>
      </c>
      <c r="E280" s="57">
        <v>734.2114</v>
      </c>
      <c r="F280" t="b">
        <v>1</v>
      </c>
    </row>
    <row r="281" spans="1:6" ht="12.75" customHeight="1">
      <c r="A281" t="s">
        <v>47</v>
      </c>
      <c r="B281" t="s">
        <v>44</v>
      </c>
      <c r="C281" t="s">
        <v>138</v>
      </c>
      <c r="D281" s="56">
        <v>41486</v>
      </c>
      <c r="E281" s="57">
        <v>348.2209</v>
      </c>
      <c r="F281" t="b">
        <v>1</v>
      </c>
    </row>
    <row r="282" spans="1:6" ht="12.75" customHeight="1">
      <c r="A282" t="s">
        <v>47</v>
      </c>
      <c r="B282" t="s">
        <v>44</v>
      </c>
      <c r="C282" t="s">
        <v>138</v>
      </c>
      <c r="D282" s="56">
        <v>41517</v>
      </c>
      <c r="E282" s="57">
        <v>5.6908</v>
      </c>
      <c r="F282" t="b">
        <v>1</v>
      </c>
    </row>
    <row r="283" spans="1:6" ht="12.75" customHeight="1">
      <c r="A283" t="s">
        <v>47</v>
      </c>
      <c r="B283" t="s">
        <v>44</v>
      </c>
      <c r="C283" t="s">
        <v>137</v>
      </c>
      <c r="D283" s="56">
        <v>41486</v>
      </c>
      <c r="E283" s="57">
        <v>315.8973</v>
      </c>
      <c r="F283" t="b">
        <v>1</v>
      </c>
    </row>
    <row r="284" spans="1:6" ht="12.75" customHeight="1">
      <c r="A284" t="s">
        <v>47</v>
      </c>
      <c r="B284" t="s">
        <v>44</v>
      </c>
      <c r="C284" t="s">
        <v>137</v>
      </c>
      <c r="D284" s="56">
        <v>41517</v>
      </c>
      <c r="E284" s="57">
        <v>1.334</v>
      </c>
      <c r="F284" t="b">
        <v>1</v>
      </c>
    </row>
    <row r="285" spans="1:6" ht="12.75" customHeight="1">
      <c r="A285" t="s">
        <v>47</v>
      </c>
      <c r="B285" t="s">
        <v>44</v>
      </c>
      <c r="C285" t="s">
        <v>147</v>
      </c>
      <c r="D285" s="56">
        <v>41486</v>
      </c>
      <c r="E285" s="57">
        <v>315.8973</v>
      </c>
      <c r="F285" t="b">
        <v>1</v>
      </c>
    </row>
    <row r="286" spans="1:6" ht="12.75" customHeight="1">
      <c r="A286" t="s">
        <v>47</v>
      </c>
      <c r="B286" t="s">
        <v>44</v>
      </c>
      <c r="C286" t="s">
        <v>147</v>
      </c>
      <c r="D286" s="56">
        <v>41517</v>
      </c>
      <c r="E286" s="57">
        <v>57.3258</v>
      </c>
      <c r="F286" t="b">
        <v>1</v>
      </c>
    </row>
    <row r="287" spans="1:6" ht="12.75" customHeight="1">
      <c r="A287" t="s">
        <v>47</v>
      </c>
      <c r="B287" t="s">
        <v>44</v>
      </c>
      <c r="C287" t="s">
        <v>147</v>
      </c>
      <c r="D287" s="56">
        <v>44196</v>
      </c>
      <c r="E287" s="57">
        <v>565.0082</v>
      </c>
      <c r="F287" t="b">
        <v>1</v>
      </c>
    </row>
    <row r="288" spans="1:6" ht="12.75" customHeight="1">
      <c r="A288" t="s">
        <v>155</v>
      </c>
      <c r="B288" t="s">
        <v>45</v>
      </c>
      <c r="C288" t="s">
        <v>35</v>
      </c>
      <c r="D288" s="56">
        <v>41486</v>
      </c>
      <c r="E288" s="57">
        <v>4939.3056</v>
      </c>
      <c r="F288" t="b">
        <v>1</v>
      </c>
    </row>
    <row r="289" spans="1:6" ht="12.75" customHeight="1">
      <c r="A289" t="s">
        <v>155</v>
      </c>
      <c r="B289" t="s">
        <v>45</v>
      </c>
      <c r="C289" t="s">
        <v>35</v>
      </c>
      <c r="D289" s="56">
        <v>41517</v>
      </c>
      <c r="E289" s="57">
        <v>91.0402</v>
      </c>
      <c r="F289" t="b">
        <v>1</v>
      </c>
    </row>
    <row r="290" spans="1:6" ht="12.75" customHeight="1">
      <c r="A290" t="s">
        <v>155</v>
      </c>
      <c r="B290" t="s">
        <v>45</v>
      </c>
      <c r="C290" t="s">
        <v>35</v>
      </c>
      <c r="D290" s="56">
        <v>44196</v>
      </c>
      <c r="E290" s="57">
        <v>1381.7146</v>
      </c>
      <c r="F290" t="b">
        <v>1</v>
      </c>
    </row>
    <row r="291" spans="1:6" ht="12.75" customHeight="1">
      <c r="A291" t="s">
        <v>155</v>
      </c>
      <c r="B291" t="s">
        <v>45</v>
      </c>
      <c r="C291" t="s">
        <v>138</v>
      </c>
      <c r="D291" s="56">
        <v>41486</v>
      </c>
      <c r="E291" s="57">
        <v>4939.3056</v>
      </c>
      <c r="F291" t="b">
        <v>1</v>
      </c>
    </row>
    <row r="292" spans="1:6" ht="12.75" customHeight="1">
      <c r="A292" t="s">
        <v>155</v>
      </c>
      <c r="B292" t="s">
        <v>45</v>
      </c>
      <c r="C292" t="s">
        <v>138</v>
      </c>
      <c r="D292" s="56">
        <v>41517</v>
      </c>
      <c r="E292" s="57">
        <v>91.0402</v>
      </c>
      <c r="F292" t="b">
        <v>1</v>
      </c>
    </row>
    <row r="293" spans="1:6" ht="12.75" customHeight="1">
      <c r="A293" t="s">
        <v>155</v>
      </c>
      <c r="B293" t="s">
        <v>45</v>
      </c>
      <c r="C293" t="s">
        <v>137</v>
      </c>
      <c r="D293" s="56">
        <v>41486</v>
      </c>
      <c r="E293" s="57">
        <v>5159.9364</v>
      </c>
      <c r="F293" t="b">
        <v>1</v>
      </c>
    </row>
    <row r="294" spans="1:6" ht="12.75" customHeight="1">
      <c r="A294" t="s">
        <v>155</v>
      </c>
      <c r="B294" t="s">
        <v>45</v>
      </c>
      <c r="C294" t="s">
        <v>137</v>
      </c>
      <c r="D294" s="56">
        <v>41517</v>
      </c>
      <c r="E294" s="57">
        <v>102.9645</v>
      </c>
      <c r="F294" t="b">
        <v>1</v>
      </c>
    </row>
    <row r="295" spans="1:6" ht="12.75" customHeight="1">
      <c r="A295" t="s">
        <v>155</v>
      </c>
      <c r="B295" t="s">
        <v>45</v>
      </c>
      <c r="C295" t="s">
        <v>147</v>
      </c>
      <c r="D295" s="56">
        <v>41486</v>
      </c>
      <c r="E295" s="57">
        <v>5159.9364</v>
      </c>
      <c r="F295" t="b">
        <v>1</v>
      </c>
    </row>
    <row r="296" spans="1:6" ht="12.75" customHeight="1">
      <c r="A296" t="s">
        <v>155</v>
      </c>
      <c r="B296" t="s">
        <v>45</v>
      </c>
      <c r="C296" t="s">
        <v>147</v>
      </c>
      <c r="D296" s="56">
        <v>41517</v>
      </c>
      <c r="E296" s="57">
        <v>244.284</v>
      </c>
      <c r="F296" t="b">
        <v>1</v>
      </c>
    </row>
    <row r="297" spans="1:6" ht="12.75" customHeight="1">
      <c r="A297" t="s">
        <v>155</v>
      </c>
      <c r="B297" t="s">
        <v>45</v>
      </c>
      <c r="C297" t="s">
        <v>147</v>
      </c>
      <c r="D297" s="56">
        <v>44196</v>
      </c>
      <c r="E297" s="57">
        <v>1708.6806</v>
      </c>
      <c r="F297" t="b">
        <v>1</v>
      </c>
    </row>
    <row r="298" spans="1:6" ht="12.75" customHeight="1">
      <c r="A298" t="s">
        <v>155</v>
      </c>
      <c r="B298" t="s">
        <v>16</v>
      </c>
      <c r="C298" t="s">
        <v>35</v>
      </c>
      <c r="D298" s="56">
        <v>41486</v>
      </c>
      <c r="E298" s="57">
        <v>1256.2132</v>
      </c>
      <c r="F298" t="b">
        <v>1</v>
      </c>
    </row>
    <row r="299" spans="1:6" ht="12.75" customHeight="1">
      <c r="A299" t="s">
        <v>155</v>
      </c>
      <c r="B299" t="s">
        <v>16</v>
      </c>
      <c r="C299" t="s">
        <v>35</v>
      </c>
      <c r="D299" s="56">
        <v>41517</v>
      </c>
      <c r="E299" s="57">
        <v>73.289</v>
      </c>
      <c r="F299" t="b">
        <v>1</v>
      </c>
    </row>
    <row r="300" spans="1:6" ht="12.75" customHeight="1">
      <c r="A300" t="s">
        <v>155</v>
      </c>
      <c r="B300" t="s">
        <v>16</v>
      </c>
      <c r="C300" t="s">
        <v>35</v>
      </c>
      <c r="D300" s="56">
        <v>44196</v>
      </c>
      <c r="E300" s="57">
        <v>294.2935</v>
      </c>
      <c r="F300" t="b">
        <v>1</v>
      </c>
    </row>
    <row r="301" spans="1:6" ht="12.75" customHeight="1">
      <c r="A301" t="s">
        <v>155</v>
      </c>
      <c r="B301" t="s">
        <v>16</v>
      </c>
      <c r="C301" t="s">
        <v>138</v>
      </c>
      <c r="D301" s="56">
        <v>41486</v>
      </c>
      <c r="E301" s="57">
        <v>1256.2132</v>
      </c>
      <c r="F301" t="b">
        <v>1</v>
      </c>
    </row>
    <row r="302" spans="1:6" ht="12.75" customHeight="1">
      <c r="A302" t="s">
        <v>155</v>
      </c>
      <c r="B302" t="s">
        <v>16</v>
      </c>
      <c r="C302" t="s">
        <v>138</v>
      </c>
      <c r="D302" s="56">
        <v>41517</v>
      </c>
      <c r="E302" s="57">
        <v>18.3756</v>
      </c>
      <c r="F302" t="b">
        <v>1</v>
      </c>
    </row>
    <row r="303" spans="1:6" ht="12.75" customHeight="1">
      <c r="A303" t="s">
        <v>155</v>
      </c>
      <c r="B303" t="s">
        <v>16</v>
      </c>
      <c r="C303" t="s">
        <v>137</v>
      </c>
      <c r="D303" s="56">
        <v>41486</v>
      </c>
      <c r="E303" s="57">
        <v>1125.0657</v>
      </c>
      <c r="F303" t="b">
        <v>1</v>
      </c>
    </row>
    <row r="304" spans="1:6" ht="12.75" customHeight="1">
      <c r="A304" t="s">
        <v>155</v>
      </c>
      <c r="B304" t="s">
        <v>16</v>
      </c>
      <c r="C304" t="s">
        <v>137</v>
      </c>
      <c r="D304" s="56">
        <v>41517</v>
      </c>
      <c r="E304" s="57">
        <v>13.8855</v>
      </c>
      <c r="F304" t="b">
        <v>1</v>
      </c>
    </row>
    <row r="305" spans="1:6" ht="12.75" customHeight="1">
      <c r="A305" t="s">
        <v>155</v>
      </c>
      <c r="B305" t="s">
        <v>16</v>
      </c>
      <c r="C305" t="s">
        <v>147</v>
      </c>
      <c r="D305" s="56">
        <v>41486</v>
      </c>
      <c r="E305" s="57">
        <v>1125.0657</v>
      </c>
      <c r="F305" t="b">
        <v>1</v>
      </c>
    </row>
    <row r="306" spans="1:6" ht="12.75" customHeight="1">
      <c r="A306" t="s">
        <v>155</v>
      </c>
      <c r="B306" t="s">
        <v>16</v>
      </c>
      <c r="C306" t="s">
        <v>147</v>
      </c>
      <c r="D306" s="56">
        <v>41517</v>
      </c>
      <c r="E306" s="57">
        <v>42.9034</v>
      </c>
      <c r="F306" t="b">
        <v>1</v>
      </c>
    </row>
    <row r="307" spans="1:6" ht="12.75" customHeight="1">
      <c r="A307" t="s">
        <v>155</v>
      </c>
      <c r="B307" t="s">
        <v>16</v>
      </c>
      <c r="C307" t="s">
        <v>147</v>
      </c>
      <c r="D307" s="56">
        <v>44196</v>
      </c>
      <c r="E307" s="57">
        <v>338.9821</v>
      </c>
      <c r="F307" t="b">
        <v>1</v>
      </c>
    </row>
    <row r="308" spans="1:6" ht="12.75" customHeight="1">
      <c r="A308" t="s">
        <v>155</v>
      </c>
      <c r="B308" t="s">
        <v>135</v>
      </c>
      <c r="C308" t="s">
        <v>35</v>
      </c>
      <c r="D308" s="56">
        <v>41486</v>
      </c>
      <c r="E308" s="57">
        <v>805.3961</v>
      </c>
      <c r="F308" t="b">
        <v>1</v>
      </c>
    </row>
    <row r="309" spans="1:6" ht="12.75" customHeight="1">
      <c r="A309" t="s">
        <v>155</v>
      </c>
      <c r="B309" t="s">
        <v>135</v>
      </c>
      <c r="C309" t="s">
        <v>35</v>
      </c>
      <c r="D309" s="56">
        <v>41517</v>
      </c>
      <c r="E309" s="57">
        <v>21.3422</v>
      </c>
      <c r="F309" t="b">
        <v>1</v>
      </c>
    </row>
    <row r="310" spans="1:6" ht="12.75" customHeight="1">
      <c r="A310" t="s">
        <v>155</v>
      </c>
      <c r="B310" t="s">
        <v>135</v>
      </c>
      <c r="C310" t="s">
        <v>35</v>
      </c>
      <c r="D310" s="56">
        <v>44196</v>
      </c>
      <c r="E310" s="57">
        <v>276.2299</v>
      </c>
      <c r="F310" t="b">
        <v>1</v>
      </c>
    </row>
    <row r="311" spans="1:6" ht="12.75" customHeight="1">
      <c r="A311" t="s">
        <v>155</v>
      </c>
      <c r="B311" t="s">
        <v>135</v>
      </c>
      <c r="C311" t="s">
        <v>138</v>
      </c>
      <c r="D311" s="56">
        <v>41486</v>
      </c>
      <c r="E311" s="57">
        <v>805.3961</v>
      </c>
      <c r="F311" t="b">
        <v>1</v>
      </c>
    </row>
    <row r="312" spans="1:6" ht="12.75" customHeight="1">
      <c r="A312" t="s">
        <v>155</v>
      </c>
      <c r="B312" t="s">
        <v>135</v>
      </c>
      <c r="C312" t="s">
        <v>138</v>
      </c>
      <c r="D312" s="56">
        <v>41517</v>
      </c>
      <c r="E312" s="57">
        <v>21.3422</v>
      </c>
      <c r="F312" t="b">
        <v>1</v>
      </c>
    </row>
    <row r="313" spans="1:6" ht="12.75" customHeight="1">
      <c r="A313" t="s">
        <v>155</v>
      </c>
      <c r="B313" t="s">
        <v>135</v>
      </c>
      <c r="C313" t="s">
        <v>137</v>
      </c>
      <c r="D313" s="56">
        <v>41486</v>
      </c>
      <c r="E313" s="57">
        <v>698.6663</v>
      </c>
      <c r="F313" t="b">
        <v>1</v>
      </c>
    </row>
    <row r="314" spans="1:6" ht="12.75" customHeight="1">
      <c r="A314" t="s">
        <v>155</v>
      </c>
      <c r="B314" t="s">
        <v>135</v>
      </c>
      <c r="C314" t="s">
        <v>137</v>
      </c>
      <c r="D314" s="56">
        <v>41517</v>
      </c>
      <c r="E314" s="57">
        <v>9.8066</v>
      </c>
      <c r="F314" t="b">
        <v>1</v>
      </c>
    </row>
    <row r="315" spans="1:6" ht="12.75" customHeight="1">
      <c r="A315" t="s">
        <v>155</v>
      </c>
      <c r="B315" t="s">
        <v>135</v>
      </c>
      <c r="C315" t="s">
        <v>147</v>
      </c>
      <c r="D315" s="56">
        <v>41486</v>
      </c>
      <c r="E315" s="57">
        <v>698.6663</v>
      </c>
      <c r="F315" t="b">
        <v>1</v>
      </c>
    </row>
    <row r="316" spans="1:6" ht="12.75" customHeight="1">
      <c r="A316" t="s">
        <v>155</v>
      </c>
      <c r="B316" t="s">
        <v>135</v>
      </c>
      <c r="C316" t="s">
        <v>147</v>
      </c>
      <c r="D316" s="56">
        <v>41517</v>
      </c>
      <c r="E316" s="57">
        <v>32.4156</v>
      </c>
      <c r="F316" t="b">
        <v>1</v>
      </c>
    </row>
    <row r="317" spans="1:6" ht="12.75" customHeight="1">
      <c r="A317" t="s">
        <v>155</v>
      </c>
      <c r="B317" t="s">
        <v>135</v>
      </c>
      <c r="C317" t="s">
        <v>147</v>
      </c>
      <c r="D317" s="56">
        <v>44196</v>
      </c>
      <c r="E317" s="57">
        <v>274.391</v>
      </c>
      <c r="F317" t="b">
        <v>1</v>
      </c>
    </row>
    <row r="318" spans="1:6" ht="12.75" customHeight="1">
      <c r="A318" t="s">
        <v>155</v>
      </c>
      <c r="B318" t="s">
        <v>99</v>
      </c>
      <c r="C318" t="s">
        <v>35</v>
      </c>
      <c r="D318" s="56">
        <v>41486</v>
      </c>
      <c r="E318" s="57">
        <v>2143.3105</v>
      </c>
      <c r="F318" t="b">
        <v>1</v>
      </c>
    </row>
    <row r="319" spans="1:6" ht="12.75" customHeight="1">
      <c r="A319" t="s">
        <v>155</v>
      </c>
      <c r="B319" t="s">
        <v>99</v>
      </c>
      <c r="C319" t="s">
        <v>35</v>
      </c>
      <c r="D319" s="56">
        <v>41517</v>
      </c>
      <c r="E319" s="57">
        <v>31.3339</v>
      </c>
      <c r="F319" t="b">
        <v>1</v>
      </c>
    </row>
    <row r="320" spans="1:6" ht="12.75" customHeight="1">
      <c r="A320" t="s">
        <v>155</v>
      </c>
      <c r="B320" t="s">
        <v>99</v>
      </c>
      <c r="C320" t="s">
        <v>35</v>
      </c>
      <c r="D320" s="56">
        <v>44196</v>
      </c>
      <c r="E320" s="57">
        <v>274.2017</v>
      </c>
      <c r="F320" t="b">
        <v>1</v>
      </c>
    </row>
    <row r="321" spans="1:6" ht="12.75" customHeight="1">
      <c r="A321" t="s">
        <v>155</v>
      </c>
      <c r="B321" t="s">
        <v>99</v>
      </c>
      <c r="C321" t="s">
        <v>138</v>
      </c>
      <c r="D321" s="56">
        <v>41486</v>
      </c>
      <c r="E321" s="57">
        <v>2143.3105</v>
      </c>
      <c r="F321" t="b">
        <v>1</v>
      </c>
    </row>
    <row r="322" spans="1:6" ht="12.75" customHeight="1">
      <c r="A322" t="s">
        <v>155</v>
      </c>
      <c r="B322" t="s">
        <v>99</v>
      </c>
      <c r="C322" t="s">
        <v>138</v>
      </c>
      <c r="D322" s="56">
        <v>41517</v>
      </c>
      <c r="E322" s="57">
        <v>31.3339</v>
      </c>
      <c r="F322" t="b">
        <v>1</v>
      </c>
    </row>
    <row r="323" spans="1:6" ht="12.75" customHeight="1">
      <c r="A323" t="s">
        <v>155</v>
      </c>
      <c r="B323" t="s">
        <v>99</v>
      </c>
      <c r="C323" t="s">
        <v>137</v>
      </c>
      <c r="D323" s="56">
        <v>41486</v>
      </c>
      <c r="E323" s="57">
        <v>1631.7253</v>
      </c>
      <c r="F323" t="b">
        <v>1</v>
      </c>
    </row>
    <row r="324" spans="1:6" ht="12.75" customHeight="1">
      <c r="A324" t="s">
        <v>155</v>
      </c>
      <c r="B324" t="s">
        <v>99</v>
      </c>
      <c r="C324" t="s">
        <v>137</v>
      </c>
      <c r="D324" s="56">
        <v>41517</v>
      </c>
      <c r="E324" s="57">
        <v>66.161</v>
      </c>
      <c r="F324" t="b">
        <v>1</v>
      </c>
    </row>
    <row r="325" spans="1:6" ht="12.75" customHeight="1">
      <c r="A325" t="s">
        <v>155</v>
      </c>
      <c r="B325" t="s">
        <v>99</v>
      </c>
      <c r="C325" t="s">
        <v>147</v>
      </c>
      <c r="D325" s="56">
        <v>41486</v>
      </c>
      <c r="E325" s="57">
        <v>1631.7253</v>
      </c>
      <c r="F325" t="b">
        <v>1</v>
      </c>
    </row>
    <row r="326" spans="1:6" ht="12.75" customHeight="1">
      <c r="A326" t="s">
        <v>155</v>
      </c>
      <c r="B326" t="s">
        <v>99</v>
      </c>
      <c r="C326" t="s">
        <v>147</v>
      </c>
      <c r="D326" s="56">
        <v>41517</v>
      </c>
      <c r="E326" s="57">
        <v>90.2977</v>
      </c>
      <c r="F326" t="b">
        <v>1</v>
      </c>
    </row>
    <row r="327" spans="1:6" ht="12.75" customHeight="1">
      <c r="A327" t="s">
        <v>155</v>
      </c>
      <c r="B327" t="s">
        <v>99</v>
      </c>
      <c r="C327" t="s">
        <v>147</v>
      </c>
      <c r="D327" s="56">
        <v>44196</v>
      </c>
      <c r="E327" s="57">
        <v>280.8633</v>
      </c>
      <c r="F327" t="b">
        <v>1</v>
      </c>
    </row>
    <row r="328" spans="1:6" ht="12.75" customHeight="1">
      <c r="A328" t="s">
        <v>155</v>
      </c>
      <c r="B328" t="s">
        <v>104</v>
      </c>
      <c r="C328" t="s">
        <v>35</v>
      </c>
      <c r="D328" s="56">
        <v>41486</v>
      </c>
      <c r="E328" s="57">
        <v>2406.5063</v>
      </c>
      <c r="F328" t="b">
        <v>1</v>
      </c>
    </row>
    <row r="329" spans="1:6" ht="12.75" customHeight="1">
      <c r="A329" t="s">
        <v>155</v>
      </c>
      <c r="B329" t="s">
        <v>104</v>
      </c>
      <c r="C329" t="s">
        <v>35</v>
      </c>
      <c r="D329" s="56">
        <v>41517</v>
      </c>
      <c r="E329" s="57">
        <v>33.8794</v>
      </c>
      <c r="F329" t="b">
        <v>1</v>
      </c>
    </row>
    <row r="330" spans="1:6" ht="12.75" customHeight="1">
      <c r="A330" t="s">
        <v>155</v>
      </c>
      <c r="B330" t="s">
        <v>104</v>
      </c>
      <c r="C330" t="s">
        <v>35</v>
      </c>
      <c r="D330" s="56">
        <v>44196</v>
      </c>
      <c r="E330" s="57">
        <v>406.7794</v>
      </c>
      <c r="F330" t="b">
        <v>1</v>
      </c>
    </row>
    <row r="331" spans="1:6" ht="12.75" customHeight="1">
      <c r="A331" t="s">
        <v>155</v>
      </c>
      <c r="B331" t="s">
        <v>104</v>
      </c>
      <c r="C331" t="s">
        <v>138</v>
      </c>
      <c r="D331" s="56">
        <v>41486</v>
      </c>
      <c r="E331" s="57">
        <v>2406.5063</v>
      </c>
      <c r="F331" t="b">
        <v>1</v>
      </c>
    </row>
    <row r="332" spans="1:6" ht="12.75" customHeight="1">
      <c r="A332" t="s">
        <v>155</v>
      </c>
      <c r="B332" t="s">
        <v>104</v>
      </c>
      <c r="C332" t="s">
        <v>138</v>
      </c>
      <c r="D332" s="56">
        <v>41517</v>
      </c>
      <c r="E332" s="57">
        <v>33.8794</v>
      </c>
      <c r="F332" t="b">
        <v>1</v>
      </c>
    </row>
    <row r="333" spans="1:6" ht="12.75" customHeight="1">
      <c r="A333" t="s">
        <v>155</v>
      </c>
      <c r="B333" t="s">
        <v>104</v>
      </c>
      <c r="C333" t="s">
        <v>137</v>
      </c>
      <c r="D333" s="56">
        <v>41486</v>
      </c>
      <c r="E333" s="57">
        <v>2103.8801</v>
      </c>
      <c r="F333" t="b">
        <v>1</v>
      </c>
    </row>
    <row r="334" spans="1:6" ht="12.75" customHeight="1">
      <c r="A334" t="s">
        <v>155</v>
      </c>
      <c r="B334" t="s">
        <v>104</v>
      </c>
      <c r="C334" t="s">
        <v>137</v>
      </c>
      <c r="D334" s="56">
        <v>41517</v>
      </c>
      <c r="E334" s="57">
        <v>22.6634</v>
      </c>
      <c r="F334" t="b">
        <v>1</v>
      </c>
    </row>
    <row r="335" spans="1:6" ht="12.75" customHeight="1">
      <c r="A335" t="s">
        <v>155</v>
      </c>
      <c r="B335" t="s">
        <v>104</v>
      </c>
      <c r="C335" t="s">
        <v>147</v>
      </c>
      <c r="D335" s="56">
        <v>41486</v>
      </c>
      <c r="E335" s="57">
        <v>2103.8801</v>
      </c>
      <c r="F335" t="b">
        <v>1</v>
      </c>
    </row>
    <row r="336" spans="1:6" ht="12.75" customHeight="1">
      <c r="A336" t="s">
        <v>155</v>
      </c>
      <c r="B336" t="s">
        <v>104</v>
      </c>
      <c r="C336" t="s">
        <v>147</v>
      </c>
      <c r="D336" s="56">
        <v>41517</v>
      </c>
      <c r="E336" s="57">
        <v>53.7595</v>
      </c>
      <c r="F336" t="b">
        <v>1</v>
      </c>
    </row>
    <row r="337" spans="1:6" ht="12.75" customHeight="1">
      <c r="A337" t="s">
        <v>155</v>
      </c>
      <c r="B337" t="s">
        <v>104</v>
      </c>
      <c r="C337" t="s">
        <v>147</v>
      </c>
      <c r="D337" s="56">
        <v>44196</v>
      </c>
      <c r="E337" s="57">
        <v>409.9038</v>
      </c>
      <c r="F337" t="b">
        <v>1</v>
      </c>
    </row>
    <row r="338" spans="1:6" ht="12.75" customHeight="1">
      <c r="A338" t="s">
        <v>155</v>
      </c>
      <c r="B338" t="s">
        <v>159</v>
      </c>
      <c r="C338" t="s">
        <v>35</v>
      </c>
      <c r="D338" s="56">
        <v>41486</v>
      </c>
      <c r="E338" s="57">
        <v>8.8267</v>
      </c>
      <c r="F338" t="b">
        <v>1</v>
      </c>
    </row>
    <row r="339" spans="1:6" ht="12.75" customHeight="1">
      <c r="A339" t="s">
        <v>155</v>
      </c>
      <c r="B339" t="s">
        <v>159</v>
      </c>
      <c r="C339" t="s">
        <v>35</v>
      </c>
      <c r="D339" s="56">
        <v>41517</v>
      </c>
      <c r="E339" s="57">
        <v>0.1536</v>
      </c>
      <c r="F339" t="b">
        <v>1</v>
      </c>
    </row>
    <row r="340" spans="1:6" ht="12.75" customHeight="1">
      <c r="A340" t="s">
        <v>155</v>
      </c>
      <c r="B340" t="s">
        <v>159</v>
      </c>
      <c r="C340" t="s">
        <v>35</v>
      </c>
      <c r="D340" s="56">
        <v>44196</v>
      </c>
      <c r="E340" s="57">
        <v>69.1828</v>
      </c>
      <c r="F340" t="b">
        <v>1</v>
      </c>
    </row>
    <row r="341" spans="1:6" ht="12.75" customHeight="1">
      <c r="A341" t="s">
        <v>155</v>
      </c>
      <c r="B341" t="s">
        <v>159</v>
      </c>
      <c r="C341" t="s">
        <v>138</v>
      </c>
      <c r="D341" s="56">
        <v>41486</v>
      </c>
      <c r="E341" s="57">
        <v>8.8267</v>
      </c>
      <c r="F341" t="b">
        <v>1</v>
      </c>
    </row>
    <row r="342" spans="1:6" ht="12.75" customHeight="1">
      <c r="A342" t="s">
        <v>155</v>
      </c>
      <c r="B342" t="s">
        <v>159</v>
      </c>
      <c r="C342" t="s">
        <v>138</v>
      </c>
      <c r="D342" s="56">
        <v>41517</v>
      </c>
      <c r="E342" s="57">
        <v>0.1536</v>
      </c>
      <c r="F342" t="b">
        <v>1</v>
      </c>
    </row>
    <row r="343" spans="1:6" ht="12.75" customHeight="1">
      <c r="A343" t="s">
        <v>155</v>
      </c>
      <c r="B343" t="s">
        <v>159</v>
      </c>
      <c r="C343" t="s">
        <v>137</v>
      </c>
      <c r="D343" s="56">
        <v>41486</v>
      </c>
      <c r="E343" s="57">
        <v>3.9563</v>
      </c>
      <c r="F343" t="b">
        <v>1</v>
      </c>
    </row>
    <row r="344" spans="1:6" ht="12.75" customHeight="1">
      <c r="A344" t="s">
        <v>155</v>
      </c>
      <c r="B344" t="s">
        <v>159</v>
      </c>
      <c r="C344" t="s">
        <v>147</v>
      </c>
      <c r="D344" s="56">
        <v>41486</v>
      </c>
      <c r="E344" s="57">
        <v>8.3691</v>
      </c>
      <c r="F344" t="b">
        <v>1</v>
      </c>
    </row>
    <row r="345" spans="1:6" ht="12.75" customHeight="1">
      <c r="A345" t="s">
        <v>155</v>
      </c>
      <c r="B345" t="s">
        <v>159</v>
      </c>
      <c r="C345" t="s">
        <v>147</v>
      </c>
      <c r="D345" s="56">
        <v>41517</v>
      </c>
      <c r="E345" s="57">
        <v>4.4128</v>
      </c>
      <c r="F345" t="b">
        <v>1</v>
      </c>
    </row>
    <row r="346" spans="1:6" ht="12.75" customHeight="1">
      <c r="A346" t="s">
        <v>155</v>
      </c>
      <c r="B346" t="s">
        <v>159</v>
      </c>
      <c r="C346" t="s">
        <v>147</v>
      </c>
      <c r="D346" s="56">
        <v>44196</v>
      </c>
      <c r="E346" s="57">
        <v>60.1744</v>
      </c>
      <c r="F346" t="b">
        <v>1</v>
      </c>
    </row>
    <row r="347" spans="1:6" ht="12.75" customHeight="1">
      <c r="A347" t="s">
        <v>92</v>
      </c>
      <c r="B347" t="s">
        <v>7</v>
      </c>
      <c r="C347" t="s">
        <v>35</v>
      </c>
      <c r="D347" s="56">
        <v>41486</v>
      </c>
      <c r="E347" s="57">
        <v>4370.9048</v>
      </c>
      <c r="F347" t="b">
        <v>1</v>
      </c>
    </row>
    <row r="348" spans="1:6" ht="12.75" customHeight="1">
      <c r="A348" t="s">
        <v>92</v>
      </c>
      <c r="B348" t="s">
        <v>7</v>
      </c>
      <c r="C348" t="s">
        <v>35</v>
      </c>
      <c r="D348" s="56">
        <v>41517</v>
      </c>
      <c r="E348" s="57">
        <v>244.6012</v>
      </c>
      <c r="F348" t="b">
        <v>1</v>
      </c>
    </row>
    <row r="349" spans="1:6" ht="12.75" customHeight="1">
      <c r="A349" t="s">
        <v>92</v>
      </c>
      <c r="B349" t="s">
        <v>7</v>
      </c>
      <c r="C349" t="s">
        <v>35</v>
      </c>
      <c r="D349" s="56">
        <v>44196</v>
      </c>
      <c r="E349" s="57">
        <v>2540.6635</v>
      </c>
      <c r="F349" t="b">
        <v>1</v>
      </c>
    </row>
    <row r="350" spans="1:6" ht="12.75" customHeight="1">
      <c r="A350" t="s">
        <v>92</v>
      </c>
      <c r="B350" t="s">
        <v>7</v>
      </c>
      <c r="C350" t="s">
        <v>138</v>
      </c>
      <c r="D350" s="56">
        <v>41486</v>
      </c>
      <c r="E350" s="57">
        <v>4017.3219</v>
      </c>
      <c r="F350" t="b">
        <v>1</v>
      </c>
    </row>
    <row r="351" spans="1:6" ht="12.75" customHeight="1">
      <c r="A351" t="s">
        <v>92</v>
      </c>
      <c r="B351" t="s">
        <v>7</v>
      </c>
      <c r="C351" t="s">
        <v>138</v>
      </c>
      <c r="D351" s="56">
        <v>41517</v>
      </c>
      <c r="E351" s="57">
        <v>469.0678</v>
      </c>
      <c r="F351" t="b">
        <v>1</v>
      </c>
    </row>
    <row r="352" spans="1:6" ht="12.75" customHeight="1">
      <c r="A352" t="s">
        <v>92</v>
      </c>
      <c r="B352" t="s">
        <v>7</v>
      </c>
      <c r="C352" t="s">
        <v>137</v>
      </c>
      <c r="D352" s="56">
        <v>41486</v>
      </c>
      <c r="E352" s="57">
        <v>4115.082</v>
      </c>
      <c r="F352" t="b">
        <v>1</v>
      </c>
    </row>
    <row r="353" spans="1:6" ht="12.75" customHeight="1">
      <c r="A353" t="s">
        <v>92</v>
      </c>
      <c r="B353" t="s">
        <v>7</v>
      </c>
      <c r="C353" t="s">
        <v>137</v>
      </c>
      <c r="D353" s="56">
        <v>41517</v>
      </c>
      <c r="E353" s="57">
        <v>241.4386</v>
      </c>
      <c r="F353" t="b">
        <v>1</v>
      </c>
    </row>
    <row r="354" spans="1:6" ht="12.75" customHeight="1">
      <c r="A354" t="s">
        <v>92</v>
      </c>
      <c r="B354" t="s">
        <v>7</v>
      </c>
      <c r="C354" t="s">
        <v>147</v>
      </c>
      <c r="D354" s="56">
        <v>41486</v>
      </c>
      <c r="E354" s="57">
        <v>4115.082</v>
      </c>
      <c r="F354" t="b">
        <v>1</v>
      </c>
    </row>
    <row r="355" spans="1:6" ht="12.75" customHeight="1">
      <c r="A355" t="s">
        <v>92</v>
      </c>
      <c r="B355" t="s">
        <v>7</v>
      </c>
      <c r="C355" t="s">
        <v>147</v>
      </c>
      <c r="D355" s="56">
        <v>41517</v>
      </c>
      <c r="E355" s="57">
        <v>479.5697</v>
      </c>
      <c r="F355" t="b">
        <v>1</v>
      </c>
    </row>
    <row r="356" spans="1:6" ht="12.75" customHeight="1">
      <c r="A356" t="s">
        <v>92</v>
      </c>
      <c r="B356" t="s">
        <v>7</v>
      </c>
      <c r="C356" t="s">
        <v>147</v>
      </c>
      <c r="D356" s="56">
        <v>44196</v>
      </c>
      <c r="E356" s="57">
        <v>2900.869</v>
      </c>
      <c r="F356" t="b">
        <v>1</v>
      </c>
    </row>
    <row r="357" spans="1:6" ht="12.75" customHeight="1">
      <c r="A357" t="s">
        <v>92</v>
      </c>
      <c r="B357" t="s">
        <v>108</v>
      </c>
      <c r="C357" t="s">
        <v>35</v>
      </c>
      <c r="D357" s="56">
        <v>41486</v>
      </c>
      <c r="E357" s="57">
        <v>994.8137</v>
      </c>
      <c r="F357" t="b">
        <v>1</v>
      </c>
    </row>
    <row r="358" spans="1:6" ht="12.75" customHeight="1">
      <c r="A358" t="s">
        <v>92</v>
      </c>
      <c r="B358" t="s">
        <v>108</v>
      </c>
      <c r="C358" t="s">
        <v>35</v>
      </c>
      <c r="D358" s="56">
        <v>41517</v>
      </c>
      <c r="E358" s="57">
        <v>46.3096</v>
      </c>
      <c r="F358" t="b">
        <v>1</v>
      </c>
    </row>
    <row r="359" spans="1:6" ht="12.75" customHeight="1">
      <c r="A359" t="s">
        <v>92</v>
      </c>
      <c r="B359" t="s">
        <v>108</v>
      </c>
      <c r="C359" t="s">
        <v>35</v>
      </c>
      <c r="D359" s="56">
        <v>44196</v>
      </c>
      <c r="E359" s="57">
        <v>385.3606</v>
      </c>
      <c r="F359" t="b">
        <v>1</v>
      </c>
    </row>
    <row r="360" spans="1:6" ht="12.75" customHeight="1">
      <c r="A360" t="s">
        <v>92</v>
      </c>
      <c r="B360" t="s">
        <v>108</v>
      </c>
      <c r="C360" t="s">
        <v>138</v>
      </c>
      <c r="D360" s="56">
        <v>41486</v>
      </c>
      <c r="E360" s="57">
        <v>994.8137</v>
      </c>
      <c r="F360" t="b">
        <v>1</v>
      </c>
    </row>
    <row r="361" spans="1:6" ht="12.75" customHeight="1">
      <c r="A361" t="s">
        <v>92</v>
      </c>
      <c r="B361" t="s">
        <v>108</v>
      </c>
      <c r="C361" t="s">
        <v>138</v>
      </c>
      <c r="D361" s="56">
        <v>41517</v>
      </c>
      <c r="E361" s="57">
        <v>46.3096</v>
      </c>
      <c r="F361" t="b">
        <v>1</v>
      </c>
    </row>
    <row r="362" spans="1:6" ht="12.75" customHeight="1">
      <c r="A362" t="s">
        <v>92</v>
      </c>
      <c r="B362" t="s">
        <v>108</v>
      </c>
      <c r="C362" t="s">
        <v>137</v>
      </c>
      <c r="D362" s="56">
        <v>41486</v>
      </c>
      <c r="E362" s="57">
        <v>836.7772</v>
      </c>
      <c r="F362" t="b">
        <v>1</v>
      </c>
    </row>
    <row r="363" spans="1:6" ht="12.75" customHeight="1">
      <c r="A363" t="s">
        <v>92</v>
      </c>
      <c r="B363" t="s">
        <v>108</v>
      </c>
      <c r="C363" t="s">
        <v>137</v>
      </c>
      <c r="D363" s="56">
        <v>41517</v>
      </c>
      <c r="E363" s="57">
        <v>32.7813</v>
      </c>
      <c r="F363" t="b">
        <v>1</v>
      </c>
    </row>
    <row r="364" spans="1:6" ht="12.75" customHeight="1">
      <c r="A364" t="s">
        <v>92</v>
      </c>
      <c r="B364" t="s">
        <v>108</v>
      </c>
      <c r="C364" t="s">
        <v>147</v>
      </c>
      <c r="D364" s="56">
        <v>41486</v>
      </c>
      <c r="E364" s="57">
        <v>836.7772</v>
      </c>
      <c r="F364" t="b">
        <v>1</v>
      </c>
    </row>
    <row r="365" spans="1:6" ht="12.75" customHeight="1">
      <c r="A365" t="s">
        <v>92</v>
      </c>
      <c r="B365" t="s">
        <v>108</v>
      </c>
      <c r="C365" t="s">
        <v>147</v>
      </c>
      <c r="D365" s="56">
        <v>41517</v>
      </c>
      <c r="E365" s="57">
        <v>62.3202</v>
      </c>
      <c r="F365" t="b">
        <v>1</v>
      </c>
    </row>
    <row r="366" spans="1:6" ht="12.75" customHeight="1">
      <c r="A366" t="s">
        <v>92</v>
      </c>
      <c r="B366" t="s">
        <v>108</v>
      </c>
      <c r="C366" t="s">
        <v>147</v>
      </c>
      <c r="D366" s="56">
        <v>44196</v>
      </c>
      <c r="E366" s="57">
        <v>401.4611</v>
      </c>
      <c r="F366" t="b">
        <v>1</v>
      </c>
    </row>
    <row r="367" spans="1:6" ht="12.75" customHeight="1">
      <c r="A367" t="s">
        <v>92</v>
      </c>
      <c r="B367" t="s">
        <v>154</v>
      </c>
      <c r="C367" t="s">
        <v>35</v>
      </c>
      <c r="D367" s="56">
        <v>41486</v>
      </c>
      <c r="E367" s="57">
        <v>210.0462</v>
      </c>
      <c r="F367" t="b">
        <v>1</v>
      </c>
    </row>
    <row r="368" spans="1:6" ht="12.75" customHeight="1">
      <c r="A368" t="s">
        <v>92</v>
      </c>
      <c r="B368" t="s">
        <v>154</v>
      </c>
      <c r="C368" t="s">
        <v>35</v>
      </c>
      <c r="D368" s="56">
        <v>41517</v>
      </c>
      <c r="E368" s="57">
        <v>26.8214</v>
      </c>
      <c r="F368" t="b">
        <v>1</v>
      </c>
    </row>
    <row r="369" spans="1:6" ht="12.75" customHeight="1">
      <c r="A369" t="s">
        <v>92</v>
      </c>
      <c r="B369" t="s">
        <v>154</v>
      </c>
      <c r="C369" t="s">
        <v>35</v>
      </c>
      <c r="D369" s="56">
        <v>44196</v>
      </c>
      <c r="E369" s="57">
        <v>985.7649</v>
      </c>
      <c r="F369" t="b">
        <v>1</v>
      </c>
    </row>
    <row r="370" spans="1:6" ht="12.75" customHeight="1">
      <c r="A370" t="s">
        <v>92</v>
      </c>
      <c r="B370" t="s">
        <v>154</v>
      </c>
      <c r="C370" t="s">
        <v>138</v>
      </c>
      <c r="D370" s="56">
        <v>41486</v>
      </c>
      <c r="E370" s="57">
        <v>169.2885</v>
      </c>
      <c r="F370" t="b">
        <v>1</v>
      </c>
    </row>
    <row r="371" spans="1:6" ht="12.75" customHeight="1">
      <c r="A371" t="s">
        <v>92</v>
      </c>
      <c r="B371" t="s">
        <v>154</v>
      </c>
      <c r="C371" t="s">
        <v>137</v>
      </c>
      <c r="D371" s="56">
        <v>41486</v>
      </c>
      <c r="E371" s="57">
        <v>1.8554</v>
      </c>
      <c r="F371" t="b">
        <v>1</v>
      </c>
    </row>
    <row r="372" spans="1:6" ht="12.75" customHeight="1">
      <c r="A372" t="s">
        <v>92</v>
      </c>
      <c r="B372" t="s">
        <v>154</v>
      </c>
      <c r="C372" t="s">
        <v>137</v>
      </c>
      <c r="D372" s="56">
        <v>41517</v>
      </c>
      <c r="E372" s="57">
        <v>0.8355</v>
      </c>
      <c r="F372" t="b">
        <v>1</v>
      </c>
    </row>
    <row r="373" spans="1:6" ht="12.75" customHeight="1">
      <c r="A373" t="s">
        <v>92</v>
      </c>
      <c r="B373" t="s">
        <v>154</v>
      </c>
      <c r="C373" t="s">
        <v>147</v>
      </c>
      <c r="D373" s="56">
        <v>41486</v>
      </c>
      <c r="E373" s="57">
        <v>1.8554</v>
      </c>
      <c r="F373" t="b">
        <v>1</v>
      </c>
    </row>
    <row r="374" spans="1:6" ht="12.75" customHeight="1">
      <c r="A374" t="s">
        <v>92</v>
      </c>
      <c r="B374" t="s">
        <v>154</v>
      </c>
      <c r="C374" t="s">
        <v>147</v>
      </c>
      <c r="D374" s="56">
        <v>41517</v>
      </c>
      <c r="E374" s="57">
        <v>91.4153</v>
      </c>
      <c r="F374" t="b">
        <v>1</v>
      </c>
    </row>
    <row r="375" spans="1:6" ht="12.75" customHeight="1">
      <c r="A375" t="s">
        <v>92</v>
      </c>
      <c r="B375" t="s">
        <v>154</v>
      </c>
      <c r="C375" t="s">
        <v>147</v>
      </c>
      <c r="D375" s="56">
        <v>44196</v>
      </c>
      <c r="E375" s="57">
        <v>1173.4202</v>
      </c>
      <c r="F375" t="b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W. Langish</dc:creator>
  <cp:keywords/>
  <dc:description/>
  <cp:lastModifiedBy>rstrykow</cp:lastModifiedBy>
  <cp:lastPrinted>2013-12-18T16:38:38Z</cp:lastPrinted>
  <dcterms:created xsi:type="dcterms:W3CDTF">2013-09-05T15:59:57Z</dcterms:created>
  <dcterms:modified xsi:type="dcterms:W3CDTF">2014-01-17T17:10:52Z</dcterms:modified>
  <cp:category/>
  <cp:version/>
  <cp:contentType/>
  <cp:contentStatus/>
</cp:coreProperties>
</file>